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753" firstSheet="4" activeTab="17"/>
  </bookViews>
  <sheets>
    <sheet name="附表1-1" sheetId="1" r:id="rId1"/>
    <sheet name="附表1-2" sheetId="2" r:id="rId2"/>
    <sheet name="附表1-3" sheetId="3" r:id="rId3"/>
    <sheet name="附表1-4" sheetId="4" r:id="rId4"/>
    <sheet name="附表1-5" sheetId="5" r:id="rId5"/>
    <sheet name="附表1-6" sheetId="6" r:id="rId6"/>
    <sheet name="附表1-7" sheetId="7" r:id="rId7"/>
    <sheet name="附表1-8" sheetId="8" r:id="rId8"/>
    <sheet name="附表1-9" sheetId="9" r:id="rId9"/>
    <sheet name="附表1-10" sheetId="10" r:id="rId10"/>
    <sheet name="附表1-11" sheetId="11" r:id="rId11"/>
    <sheet name="附表1-12" sheetId="12" r:id="rId12"/>
    <sheet name="附表1-13" sheetId="13" r:id="rId13"/>
    <sheet name="附表1-14" sheetId="14" r:id="rId14"/>
    <sheet name="附表1-15" sheetId="15" r:id="rId15"/>
    <sheet name="附表1-16" sheetId="16" r:id="rId16"/>
    <sheet name="附表1-17" sheetId="17" r:id="rId17"/>
    <sheet name="附表1-18" sheetId="18" r:id="rId18"/>
    <sheet name="附表1-19" sheetId="19" r:id="rId19"/>
  </sheets>
  <definedNames>
    <definedName name="_a999923423">#REF!</definedName>
    <definedName name="_a9999323">#REF!</definedName>
    <definedName name="_a999942323">#REF!</definedName>
    <definedName name="_a9999548">#REF!</definedName>
    <definedName name="_a9999555">#REF!</definedName>
    <definedName name="_a99996544">#REF!</definedName>
    <definedName name="_a99999" localSheetId="11">#REF!</definedName>
    <definedName name="_a99999" localSheetId="13">#REF!</definedName>
    <definedName name="_a99999" localSheetId="16">#REF!</definedName>
    <definedName name="_a99999" localSheetId="17">#REF!</definedName>
    <definedName name="_a99999" localSheetId="4">#REF!</definedName>
    <definedName name="_a99999" localSheetId="5">#REF!</definedName>
    <definedName name="_a99999" localSheetId="6">#REF!</definedName>
    <definedName name="_a99999" localSheetId="8">#REF!</definedName>
    <definedName name="_a99999">#REF!</definedName>
    <definedName name="_a999991" localSheetId="17">#REF!</definedName>
    <definedName name="_a999991" localSheetId="4">#REF!</definedName>
    <definedName name="_a999991" localSheetId="5">#REF!</definedName>
    <definedName name="_a999991">#REF!</definedName>
    <definedName name="_a999991145">#REF!</definedName>
    <definedName name="_a99999222" localSheetId="5">#REF!</definedName>
    <definedName name="_a99999222">#REF!</definedName>
    <definedName name="_a99999234234">#REF!</definedName>
    <definedName name="_a999995" localSheetId="4">#REF!</definedName>
    <definedName name="_a999995" localSheetId="5">#REF!</definedName>
    <definedName name="_a999995">#REF!</definedName>
    <definedName name="_a999996" localSheetId="4">#REF!</definedName>
    <definedName name="_a999996" localSheetId="5">#REF!</definedName>
    <definedName name="_a999996">#REF!</definedName>
    <definedName name="_a999999999">#REF!</definedName>
    <definedName name="_xlnm._FilterDatabase" localSheetId="13" hidden="1">'附表1-14'!$A$4:$AA$8</definedName>
    <definedName name="_xlnm._FilterDatabase" localSheetId="17" hidden="1">'附表1-18'!$A$4:$E$4</definedName>
    <definedName name="_xlnm._FilterDatabase" localSheetId="2" hidden="1">'附表1-3'!#REF!</definedName>
    <definedName name="_xlnm._FilterDatabase" localSheetId="4" hidden="1">'附表1-5'!$A$4:$D$11</definedName>
    <definedName name="_xlnm._FilterDatabase" localSheetId="8" hidden="1">'附表1-9'!$A$4:$E$4</definedName>
    <definedName name="_Order1" hidden="1">255</definedName>
    <definedName name="_Order2" hidden="1">255</definedName>
    <definedName name="Database" localSheetId="11" hidden="1">#REF!</definedName>
    <definedName name="Database" localSheetId="13" hidden="1">#REF!</definedName>
    <definedName name="Database" localSheetId="16" hidden="1">#REF!</definedName>
    <definedName name="Database" localSheetId="17" hidden="1">#REF!</definedName>
    <definedName name="Database" localSheetId="4" hidden="1">#REF!</definedName>
    <definedName name="Database" localSheetId="5" hidden="1">#REF!</definedName>
    <definedName name="Database" localSheetId="6" hidden="1">#REF!</definedName>
    <definedName name="Database" localSheetId="8" hidden="1">#REF!</definedName>
    <definedName name="Database" hidden="1">#REF!</definedName>
    <definedName name="_xlnm.Print_Area" localSheetId="0">'附表1-1'!$A$1:$B$3</definedName>
    <definedName name="_xlnm.Print_Area" localSheetId="13">'附表1-14'!$A:$C</definedName>
    <definedName name="_xlnm.Print_Area" localSheetId="17">'附表1-18'!$A:$C</definedName>
    <definedName name="_xlnm.Print_Area" localSheetId="2">'附表1-3'!$A:$C</definedName>
    <definedName name="_xlnm.Print_Area" localSheetId="4">'附表1-5'!$A:$D</definedName>
    <definedName name="_xlnm.Print_Area" localSheetId="5">'附表1-6'!$A$1:$B$4</definedName>
    <definedName name="_xlnm.Print_Area" localSheetId="8">'附表1-9'!$A:$C</definedName>
    <definedName name="_xlnm.Print_Titles" localSheetId="11">'附表1-12'!$4:$4</definedName>
    <definedName name="_xlnm.Print_Titles" localSheetId="13">'附表1-14'!$4:$4</definedName>
    <definedName name="_xlnm.Print_Titles" localSheetId="16">'附表1-17'!$4:$4</definedName>
    <definedName name="_xlnm.Print_Titles" localSheetId="17">'附表1-18'!$4:$4</definedName>
    <definedName name="_xlnm.Print_Titles" localSheetId="2">'附表1-3'!#REF!</definedName>
    <definedName name="_xlnm.Print_Titles" localSheetId="3">'附表1-4'!$4:$4</definedName>
    <definedName name="_xlnm.Print_Titles" localSheetId="4">'附表1-5'!$4:$4</definedName>
    <definedName name="_xlnm.Print_Titles" localSheetId="6">'附表1-7'!$4:$4</definedName>
    <definedName name="_xlnm.Print_Titles" localSheetId="8">'附表1-9'!$4:$4</definedName>
    <definedName name="wrn.月报打印." localSheetId="0" hidden="1">{#N/A,#N/A,FALSE,"p9";#N/A,#N/A,FALSE,"p1";#N/A,#N/A,FALSE,"p2";#N/A,#N/A,FALSE,"p3";#N/A,#N/A,FALSE,"p4";#N/A,#N/A,FALSE,"p5";#N/A,#N/A,FALSE,"p6";#N/A,#N/A,FALSE,"p7";#N/A,#N/A,FALSE,"p8"}</definedName>
    <definedName name="wrn.月报打印." localSheetId="5" hidden="1">{#N/A,#N/A,FALSE,"p9";#N/A,#N/A,FALSE,"p1";#N/A,#N/A,FALSE,"p2";#N/A,#N/A,FALSE,"p3";#N/A,#N/A,FALSE,"p4";#N/A,#N/A,FALSE,"p5";#N/A,#N/A,FALSE,"p6";#N/A,#N/A,FALSE,"p7";#N/A,#N/A,FALSE,"p8"}</definedName>
    <definedName name="wrn.月报打印." hidden="1">{#N/A,#N/A,FALSE,"p9";#N/A,#N/A,FALSE,"p1";#N/A,#N/A,FALSE,"p2";#N/A,#N/A,FALSE,"p3";#N/A,#N/A,FALSE,"p4";#N/A,#N/A,FALSE,"p5";#N/A,#N/A,FALSE,"p6";#N/A,#N/A,FALSE,"p7";#N/A,#N/A,FALSE,"p8"}</definedName>
    <definedName name="地区名称" localSheetId="0">#REF!</definedName>
    <definedName name="地区名称" localSheetId="11">#REF!</definedName>
    <definedName name="地区名称" localSheetId="13">#REF!</definedName>
    <definedName name="地区名称" localSheetId="16">#REF!</definedName>
    <definedName name="地区名称" localSheetId="17">#REF!</definedName>
    <definedName name="地区名称" localSheetId="4">#REF!</definedName>
    <definedName name="地区名称" localSheetId="5">#REF!</definedName>
    <definedName name="地区名称" localSheetId="6">#REF!</definedName>
    <definedName name="地区名称" localSheetId="8">#REF!</definedName>
    <definedName name="地区名称">#REF!</definedName>
    <definedName name="地区名称1" localSheetId="13">#REF!</definedName>
    <definedName name="地区名称1" localSheetId="16">#REF!</definedName>
    <definedName name="地区名称1" localSheetId="17">#REF!</definedName>
    <definedName name="地区名称1" localSheetId="4">#REF!</definedName>
    <definedName name="地区名称1" localSheetId="5">#REF!</definedName>
    <definedName name="地区名称1">#REF!</definedName>
    <definedName name="地区名称10" localSheetId="4">#REF!</definedName>
    <definedName name="地区名称10" localSheetId="5">#REF!</definedName>
    <definedName name="地区名称10">#REF!</definedName>
    <definedName name="地区名称2" localSheetId="16">#REF!</definedName>
    <definedName name="地区名称2" localSheetId="17">#REF!</definedName>
    <definedName name="地区名称2" localSheetId="4">#REF!</definedName>
    <definedName name="地区名称2" localSheetId="5">#REF!</definedName>
    <definedName name="地区名称2">#REF!</definedName>
    <definedName name="地区名称3" localSheetId="17">#REF!</definedName>
    <definedName name="地区名称3" localSheetId="4">#REF!</definedName>
    <definedName name="地区名称3" localSheetId="5">#REF!</definedName>
    <definedName name="地区名称3">#REF!</definedName>
    <definedName name="地区名称32">#REF!</definedName>
    <definedName name="地区名称432">#REF!</definedName>
    <definedName name="地区名称444" localSheetId="5">#REF!</definedName>
    <definedName name="地区名称444">#REF!</definedName>
    <definedName name="地区名称45234">#REF!</definedName>
    <definedName name="地区名称5" localSheetId="4">#REF!</definedName>
    <definedName name="地区名称5" localSheetId="5">#REF!</definedName>
    <definedName name="地区名称5">#REF!</definedName>
    <definedName name="地区名称55" localSheetId="5">#REF!</definedName>
    <definedName name="地区名称55">#REF!</definedName>
    <definedName name="地区名称6" localSheetId="4">#REF!</definedName>
    <definedName name="地区名称6" localSheetId="5">#REF!</definedName>
    <definedName name="地区名称6">#REF!</definedName>
    <definedName name="地区名称7" localSheetId="4">#REF!</definedName>
    <definedName name="地区名称7" localSheetId="5">#REF!</definedName>
    <definedName name="地区名称7">#REF!</definedName>
    <definedName name="地区名称874">#REF!</definedName>
    <definedName name="地区名称9" localSheetId="4">#REF!</definedName>
    <definedName name="地区名称9" localSheetId="5">#REF!</definedName>
    <definedName name="地区名称9">#REF!</definedName>
    <definedName name="地区明确222" localSheetId="5">#REF!</definedName>
    <definedName name="地区明确222">#REF!</definedName>
    <definedName name="基金" localSheetId="0" hidden="1">{#N/A,#N/A,FALSE,"p9";#N/A,#N/A,FALSE,"p1";#N/A,#N/A,FALSE,"p2";#N/A,#N/A,FALSE,"p3";#N/A,#N/A,FALSE,"p4";#N/A,#N/A,FALSE,"p5";#N/A,#N/A,FALSE,"p6";#N/A,#N/A,FALSE,"p7";#N/A,#N/A,FALSE,"p8"}</definedName>
    <definedName name="基金" localSheetId="5" hidden="1">{#N/A,#N/A,FALSE,"p9";#N/A,#N/A,FALSE,"p1";#N/A,#N/A,FALSE,"p2";#N/A,#N/A,FALSE,"p3";#N/A,#N/A,FALSE,"p4";#N/A,#N/A,FALSE,"p5";#N/A,#N/A,FALSE,"p6";#N/A,#N/A,FALSE,"p7";#N/A,#N/A,FALSE,"p8"}</definedName>
    <definedName name="基金" hidden="1">{#N/A,#N/A,FALSE,"p9";#N/A,#N/A,FALSE,"p1";#N/A,#N/A,FALSE,"p2";#N/A,#N/A,FALSE,"p3";#N/A,#N/A,FALSE,"p4";#N/A,#N/A,FALSE,"p5";#N/A,#N/A,FALSE,"p6";#N/A,#N/A,FALSE,"p7";#N/A,#N/A,FALSE,"p8"}</definedName>
    <definedName name="计划1" localSheetId="0" hidden="1">{#N/A,#N/A,FALSE,"p9";#N/A,#N/A,FALSE,"p1";#N/A,#N/A,FALSE,"p2";#N/A,#N/A,FALSE,"p3";#N/A,#N/A,FALSE,"p4";#N/A,#N/A,FALSE,"p5";#N/A,#N/A,FALSE,"p6";#N/A,#N/A,FALSE,"p7";#N/A,#N/A,FALSE,"p8"}</definedName>
    <definedName name="计划1" localSheetId="5" hidden="1">{#N/A,#N/A,FALSE,"p9";#N/A,#N/A,FALSE,"p1";#N/A,#N/A,FALSE,"p2";#N/A,#N/A,FALSE,"p3";#N/A,#N/A,FALSE,"p4";#N/A,#N/A,FALSE,"p5";#N/A,#N/A,FALSE,"p6";#N/A,#N/A,FALSE,"p7";#N/A,#N/A,FALSE,"p8"}</definedName>
    <definedName name="计划1" hidden="1">{#N/A,#N/A,FALSE,"p9";#N/A,#N/A,FALSE,"p1";#N/A,#N/A,FALSE,"p2";#N/A,#N/A,FALSE,"p3";#N/A,#N/A,FALSE,"p4";#N/A,#N/A,FALSE,"p5";#N/A,#N/A,FALSE,"p6";#N/A,#N/A,FALSE,"p7";#N/A,#N/A,FALSE,"p8"}</definedName>
    <definedName name="计划2" hidden="1">{#N/A,#N/A,FALSE,"p9";#N/A,#N/A,FALSE,"p1";#N/A,#N/A,FALSE,"p2";#N/A,#N/A,FALSE,"p3";#N/A,#N/A,FALSE,"p4";#N/A,#N/A,FALSE,"p5";#N/A,#N/A,FALSE,"p6";#N/A,#N/A,FALSE,"p7";#N/A,#N/A,FALSE,"p8"}</definedName>
  </definedNames>
  <calcPr calcId="144525"/>
</workbook>
</file>

<file path=xl/sharedStrings.xml><?xml version="1.0" encoding="utf-8"?>
<sst xmlns="http://schemas.openxmlformats.org/spreadsheetml/2006/main" count="821" uniqueCount="559">
  <si>
    <r>
      <rPr>
        <sz val="11"/>
        <rFont val="黑体"/>
        <charset val="134"/>
      </rPr>
      <t>附表</t>
    </r>
    <r>
      <rPr>
        <sz val="11"/>
        <rFont val="Times New Roman"/>
        <charset val="134"/>
      </rPr>
      <t>1-1</t>
    </r>
  </si>
  <si>
    <t>2025年海港经济开发区一般公共预算收入表</t>
  </si>
  <si>
    <t>单位：万元</t>
  </si>
  <si>
    <t>项目</t>
  </si>
  <si>
    <t>预算数</t>
  </si>
  <si>
    <t>一、税收收入</t>
  </si>
  <si>
    <t xml:space="preserve">    增值税</t>
  </si>
  <si>
    <t xml:space="preserve">    企业所得税</t>
  </si>
  <si>
    <t xml:space="preserve">    个人所得税</t>
  </si>
  <si>
    <t xml:space="preserve">    资源税</t>
  </si>
  <si>
    <t xml:space="preserve">    城市维护建设税</t>
  </si>
  <si>
    <t xml:space="preserve">    房产税</t>
  </si>
  <si>
    <t xml:space="preserve">    印花税</t>
  </si>
  <si>
    <t xml:space="preserve">    城镇土地使用税</t>
  </si>
  <si>
    <t xml:space="preserve">    土地增值税</t>
  </si>
  <si>
    <t xml:space="preserve">    车船税</t>
  </si>
  <si>
    <t xml:space="preserve">    耕地占用税</t>
  </si>
  <si>
    <t xml:space="preserve">    契税</t>
  </si>
  <si>
    <t xml:space="preserve">    环境保护税</t>
  </si>
  <si>
    <t xml:space="preserve">    其他税收收入</t>
  </si>
  <si>
    <t>二、非税收入</t>
  </si>
  <si>
    <t xml:space="preserve">    专项收入</t>
  </si>
  <si>
    <t xml:space="preserve">    其中：教育费附加收入</t>
  </si>
  <si>
    <t xml:space="preserve">          残疾人就业保障金收入</t>
  </si>
  <si>
    <t xml:space="preserve">    行政事业性收费收入</t>
  </si>
  <si>
    <t xml:space="preserve">    罚没收入</t>
  </si>
  <si>
    <t xml:space="preserve">    国有资本经营收入</t>
  </si>
  <si>
    <t xml:space="preserve">    国有资源（资产）有偿使用收入</t>
  </si>
  <si>
    <t xml:space="preserve">    捐赠收入</t>
  </si>
  <si>
    <t xml:space="preserve">    政府住房基金收入</t>
  </si>
  <si>
    <t xml:space="preserve">    其他收入</t>
  </si>
  <si>
    <t>合计</t>
  </si>
  <si>
    <r>
      <rPr>
        <sz val="11"/>
        <rFont val="黑体"/>
        <charset val="134"/>
      </rPr>
      <t>附表</t>
    </r>
    <r>
      <rPr>
        <sz val="11"/>
        <rFont val="Times New Roman"/>
        <charset val="134"/>
      </rPr>
      <t>1-2</t>
    </r>
  </si>
  <si>
    <t>2025年海港经济开发区一般公共预算支出表</t>
  </si>
  <si>
    <r>
      <rPr>
        <sz val="9"/>
        <rFont val="方正仿宋_GBK"/>
        <charset val="134"/>
      </rPr>
      <t>单位：万元</t>
    </r>
  </si>
  <si>
    <t>科目编码</t>
  </si>
  <si>
    <t>本级支出</t>
  </si>
  <si>
    <t>上年结转</t>
  </si>
  <si>
    <t>上级提前下达转移支付</t>
  </si>
  <si>
    <t>一般公共服务支出</t>
  </si>
  <si>
    <t>国防支出</t>
  </si>
  <si>
    <t>公共安全支出</t>
  </si>
  <si>
    <t>教育支出</t>
  </si>
  <si>
    <t>科学技术支出</t>
  </si>
  <si>
    <t>文化旅游体育与传媒支出</t>
  </si>
  <si>
    <t>社会保障和就业支出</t>
  </si>
  <si>
    <t>卫生健康支出</t>
  </si>
  <si>
    <t>节能环保支出</t>
  </si>
  <si>
    <t>城乡社区支出</t>
  </si>
  <si>
    <t>农林水支出</t>
  </si>
  <si>
    <t>交通运输支出</t>
  </si>
  <si>
    <t>资源勘探信息等支出</t>
  </si>
  <si>
    <t>商业服务业等支出</t>
  </si>
  <si>
    <t>自然资源海洋气象等支出</t>
  </si>
  <si>
    <t>住房保障支出</t>
  </si>
  <si>
    <t>灾害防治及应急管理支出</t>
  </si>
  <si>
    <t>预备费</t>
  </si>
  <si>
    <t>其他支出</t>
  </si>
  <si>
    <t>债务付息支出</t>
  </si>
  <si>
    <t>债务发行费用支出</t>
  </si>
  <si>
    <r>
      <rPr>
        <sz val="11"/>
        <rFont val="黑体"/>
        <charset val="134"/>
      </rPr>
      <t>附表</t>
    </r>
    <r>
      <rPr>
        <sz val="11"/>
        <rFont val="Times New Roman"/>
        <charset val="134"/>
      </rPr>
      <t>1-3</t>
    </r>
  </si>
  <si>
    <t>2025年海港经济开发区一般公共预算本级支出明细表</t>
  </si>
  <si>
    <t>科目名称</t>
  </si>
  <si>
    <t xml:space="preserve"> 总计 </t>
  </si>
  <si>
    <t xml:space="preserve">  政府办公厅（室）及相关机构事务</t>
  </si>
  <si>
    <t xml:space="preserve">    行政运行</t>
  </si>
  <si>
    <t xml:space="preserve">    政务公开审批</t>
  </si>
  <si>
    <t xml:space="preserve">    其他政府办公厅（室）及相关机构事务支出</t>
  </si>
  <si>
    <t xml:space="preserve">  发展与改革事务</t>
  </si>
  <si>
    <t xml:space="preserve">    其他发展与改革事务支出</t>
  </si>
  <si>
    <t xml:space="preserve">  统计信息事务</t>
  </si>
  <si>
    <t xml:space="preserve">    专项普查活动</t>
  </si>
  <si>
    <t xml:space="preserve">    其他统计信息事务支出</t>
  </si>
  <si>
    <t xml:space="preserve">  财政事务</t>
  </si>
  <si>
    <t xml:space="preserve">  税收事务</t>
  </si>
  <si>
    <t xml:space="preserve">    一般行政管理事务</t>
  </si>
  <si>
    <t xml:space="preserve">  审计事务</t>
  </si>
  <si>
    <t xml:space="preserve">    审计业务</t>
  </si>
  <si>
    <t xml:space="preserve">  海关事务</t>
  </si>
  <si>
    <t xml:space="preserve">  纪检监察事务</t>
  </si>
  <si>
    <t xml:space="preserve">    大案要案查处</t>
  </si>
  <si>
    <t xml:space="preserve">  商贸事务</t>
  </si>
  <si>
    <t xml:space="preserve">    招商引资</t>
  </si>
  <si>
    <t xml:space="preserve">  档案事务</t>
  </si>
  <si>
    <t xml:space="preserve">    档案馆</t>
  </si>
  <si>
    <t xml:space="preserve">  群众团体事务</t>
  </si>
  <si>
    <t>一般行政管理事务</t>
  </si>
  <si>
    <t xml:space="preserve">    其他群众团体事务支出</t>
  </si>
  <si>
    <t xml:space="preserve">  党委办公厅（室）及相关机构事务</t>
  </si>
  <si>
    <t xml:space="preserve">    专项业务</t>
  </si>
  <si>
    <t xml:space="preserve">    其他党委办公厅（室）及相关机构事务支出</t>
  </si>
  <si>
    <t xml:space="preserve">  组织事务</t>
  </si>
  <si>
    <t xml:space="preserve">  其他组织事务支出</t>
  </si>
  <si>
    <t xml:space="preserve">  其他共产党事务支出</t>
  </si>
  <si>
    <t xml:space="preserve">    其他共产党事务支出</t>
  </si>
  <si>
    <t xml:space="preserve">  市场监督管理事务</t>
  </si>
  <si>
    <t xml:space="preserve">    市场主体管理</t>
  </si>
  <si>
    <t xml:space="preserve">    食品安全监管</t>
  </si>
  <si>
    <t xml:space="preserve">  其他市场监督管理事务</t>
  </si>
  <si>
    <t xml:space="preserve">  社会工作事务</t>
  </si>
  <si>
    <t>其他社会工作事务支出</t>
  </si>
  <si>
    <t xml:space="preserve">  信访事务</t>
  </si>
  <si>
    <t xml:space="preserve">    其他信访事务支出</t>
  </si>
  <si>
    <t xml:space="preserve">  其他一般公共服务支出</t>
  </si>
  <si>
    <t xml:space="preserve">    其他一般公共服务支出</t>
  </si>
  <si>
    <t xml:space="preserve">  国防动员</t>
  </si>
  <si>
    <t xml:space="preserve">    兵役征集</t>
  </si>
  <si>
    <t xml:space="preserve">    民兵</t>
  </si>
  <si>
    <t xml:space="preserve">  公安</t>
  </si>
  <si>
    <t xml:space="preserve">    执法办案</t>
  </si>
  <si>
    <t>其他公安支出</t>
  </si>
  <si>
    <t xml:space="preserve">  国家安全</t>
  </si>
  <si>
    <t xml:space="preserve">  检察</t>
  </si>
  <si>
    <t xml:space="preserve">  司法</t>
  </si>
  <si>
    <t xml:space="preserve">    基层司法业务</t>
  </si>
  <si>
    <t xml:space="preserve">    普法宣传</t>
  </si>
  <si>
    <t xml:space="preserve">    律师管理</t>
  </si>
  <si>
    <t xml:space="preserve">    公共法律服务</t>
  </si>
  <si>
    <t xml:space="preserve">    社区矫正</t>
  </si>
  <si>
    <t xml:space="preserve">    信息化建设</t>
  </si>
  <si>
    <t xml:space="preserve">  教育管理事务</t>
  </si>
  <si>
    <t xml:space="preserve">    其他教育管理事务支出</t>
  </si>
  <si>
    <t xml:space="preserve">  普通教育</t>
  </si>
  <si>
    <t xml:space="preserve">    学前教育</t>
  </si>
  <si>
    <t xml:space="preserve">    小学教育</t>
  </si>
  <si>
    <t xml:space="preserve">    初中教育</t>
  </si>
  <si>
    <t xml:space="preserve">    高中教育</t>
  </si>
  <si>
    <t xml:space="preserve">    高等教育</t>
  </si>
  <si>
    <t xml:space="preserve">    其他普通教育支出</t>
  </si>
  <si>
    <t xml:space="preserve">  职业教育</t>
  </si>
  <si>
    <t xml:space="preserve">  技校教育</t>
  </si>
  <si>
    <t xml:space="preserve">  特殊教育</t>
  </si>
  <si>
    <t xml:space="preserve">    特殊学校教育</t>
  </si>
  <si>
    <t xml:space="preserve">  技术研究与开发</t>
  </si>
  <si>
    <t xml:space="preserve">    其他技术研究与开发支出</t>
  </si>
  <si>
    <t xml:space="preserve">    科技条件与服务</t>
  </si>
  <si>
    <t xml:space="preserve">    技术创新服务体系</t>
  </si>
  <si>
    <t xml:space="preserve">    其他科技条件与服务支出</t>
  </si>
  <si>
    <t xml:space="preserve">  其他科学技术支出</t>
  </si>
  <si>
    <t xml:space="preserve">    科技奖励</t>
  </si>
  <si>
    <t xml:space="preserve">  文化和旅游</t>
  </si>
  <si>
    <t xml:space="preserve">    图书馆</t>
  </si>
  <si>
    <t xml:space="preserve">    文化活动</t>
  </si>
  <si>
    <t xml:space="preserve">    其他文化和旅游支出</t>
  </si>
  <si>
    <t xml:space="preserve">  体育</t>
  </si>
  <si>
    <t xml:space="preserve">    体育竞赛</t>
  </si>
  <si>
    <t xml:space="preserve">    群众体育</t>
  </si>
  <si>
    <t xml:space="preserve">    其他体育支出</t>
  </si>
  <si>
    <t>其他文化旅游体育与传媒支出</t>
  </si>
  <si>
    <t xml:space="preserve">  人力资源和社会保障管理事务</t>
  </si>
  <si>
    <t xml:space="preserve">    劳动保障监察</t>
  </si>
  <si>
    <t xml:space="preserve">    社会保险经办机构</t>
  </si>
  <si>
    <t xml:space="preserve">    其他人力资源和社会保障管理事务支出</t>
  </si>
  <si>
    <t xml:space="preserve">  民政管理事务</t>
  </si>
  <si>
    <t xml:space="preserve">    行政区划和地名管理</t>
  </si>
  <si>
    <t xml:space="preserve">    其他民政管理事务支出</t>
  </si>
  <si>
    <t xml:space="preserve">  行政事业单位养老支出</t>
  </si>
  <si>
    <t xml:space="preserve">    行政单位离退休</t>
  </si>
  <si>
    <t xml:space="preserve">    事业单位离退休</t>
  </si>
  <si>
    <t xml:space="preserve">    机关事业单位基本养老保险缴费支出</t>
  </si>
  <si>
    <t xml:space="preserve">    机关事业单位职业年金缴费支出</t>
  </si>
  <si>
    <t xml:space="preserve">    对机关事业单位基本养老保险基金的补助</t>
  </si>
  <si>
    <t xml:space="preserve">  就业补助</t>
  </si>
  <si>
    <t xml:space="preserve">    社会保险补贴</t>
  </si>
  <si>
    <t xml:space="preserve">    其他就业补助支出</t>
  </si>
  <si>
    <t xml:space="preserve">  抚恤</t>
  </si>
  <si>
    <t xml:space="preserve">    死亡抚恤</t>
  </si>
  <si>
    <t xml:space="preserve">    伤残抚恤</t>
  </si>
  <si>
    <t xml:space="preserve">    在乡复员、退伍军人生活补助</t>
  </si>
  <si>
    <t xml:space="preserve">    义务兵优待</t>
  </si>
  <si>
    <t xml:space="preserve">    其他优抚支出</t>
  </si>
  <si>
    <t xml:space="preserve">  退役安置</t>
  </si>
  <si>
    <t xml:space="preserve">    退役士兵安置</t>
  </si>
  <si>
    <t xml:space="preserve">    退役士兵管理教育</t>
  </si>
  <si>
    <t xml:space="preserve">    军队转业干部安置</t>
  </si>
  <si>
    <t xml:space="preserve">    其他退役安置支出</t>
  </si>
  <si>
    <t xml:space="preserve">  社会福利</t>
  </si>
  <si>
    <t xml:space="preserve">    儿童福利</t>
  </si>
  <si>
    <t xml:space="preserve">    老年福利</t>
  </si>
  <si>
    <t xml:space="preserve">    社会福利事业单位</t>
  </si>
  <si>
    <t xml:space="preserve">    养老服务</t>
  </si>
  <si>
    <t xml:space="preserve">    其他社会福利支出</t>
  </si>
  <si>
    <t xml:space="preserve">  残疾人事业</t>
  </si>
  <si>
    <t xml:space="preserve">    残疾人康复</t>
  </si>
  <si>
    <t xml:space="preserve">    残疾人就业</t>
  </si>
  <si>
    <t xml:space="preserve">    残疾人生活和护理补贴</t>
  </si>
  <si>
    <t xml:space="preserve">    其他残疾人事业支出</t>
  </si>
  <si>
    <t xml:space="preserve">  最低生活保障</t>
  </si>
  <si>
    <t xml:space="preserve">    农村最低生活保障金支出</t>
  </si>
  <si>
    <t xml:space="preserve">  临时救助</t>
  </si>
  <si>
    <t xml:space="preserve">    临时救助支出</t>
  </si>
  <si>
    <t xml:space="preserve">  特困人员救助供养</t>
  </si>
  <si>
    <t xml:space="preserve">    城市特困人员救助供养支出</t>
  </si>
  <si>
    <t xml:space="preserve">    农村特困人员救助供养支出</t>
  </si>
  <si>
    <t>其他生活救助</t>
  </si>
  <si>
    <t>其他城市生活救助</t>
  </si>
  <si>
    <t>其他农村生活救助</t>
  </si>
  <si>
    <t xml:space="preserve">  财政对基本养老保险基金的补助</t>
  </si>
  <si>
    <t xml:space="preserve">    财政对企业职工基本养老保险基金的补助</t>
  </si>
  <si>
    <t xml:space="preserve">    财政对城乡居民基本养老保险基金的补助</t>
  </si>
  <si>
    <t xml:space="preserve">  退役军人管理事务</t>
  </si>
  <si>
    <t xml:space="preserve">    拥军优属</t>
  </si>
  <si>
    <t xml:space="preserve">    其他退役军人事务管理支出</t>
  </si>
  <si>
    <t xml:space="preserve">  其他社会保障和就业支出</t>
  </si>
  <si>
    <t xml:space="preserve">    其他社会保障和就业支出</t>
  </si>
  <si>
    <t xml:space="preserve">  卫生健康管理事务</t>
  </si>
  <si>
    <t xml:space="preserve">    其他卫生健康管理事务支出</t>
  </si>
  <si>
    <t xml:space="preserve">  公立医院</t>
  </si>
  <si>
    <t xml:space="preserve">    综合医院</t>
  </si>
  <si>
    <t xml:space="preserve">  基层医疗卫生机构</t>
  </si>
  <si>
    <t xml:space="preserve">    乡镇卫生院</t>
  </si>
  <si>
    <t xml:space="preserve">    其他基层医疗卫生机构支出</t>
  </si>
  <si>
    <t xml:space="preserve">  公共卫生</t>
  </si>
  <si>
    <t xml:space="preserve">   疾病预防控制机构</t>
  </si>
  <si>
    <t xml:space="preserve">   基本公共卫生服务</t>
  </si>
  <si>
    <t xml:space="preserve">   重大公共卫生服务</t>
  </si>
  <si>
    <t xml:space="preserve">   其他公共卫生支出</t>
  </si>
  <si>
    <t xml:space="preserve">  计划生育事务</t>
  </si>
  <si>
    <t xml:space="preserve">    计划生育服务</t>
  </si>
  <si>
    <t xml:space="preserve">    其他计划生育事务支出</t>
  </si>
  <si>
    <t xml:space="preserve">  行政事业单位医疗</t>
  </si>
  <si>
    <t xml:space="preserve">    行政单位医疗</t>
  </si>
  <si>
    <t xml:space="preserve">    事业单位医疗</t>
  </si>
  <si>
    <t xml:space="preserve">    公务员医疗补助</t>
  </si>
  <si>
    <t xml:space="preserve">  财政对基本医疗保险基金的补助</t>
  </si>
  <si>
    <t xml:space="preserve">    财政对城乡居民基本医疗保险基金的补助</t>
  </si>
  <si>
    <t xml:space="preserve">    财政对其他基本医疗保险基金的补助</t>
  </si>
  <si>
    <t xml:space="preserve">  医疗救助</t>
  </si>
  <si>
    <t xml:space="preserve">    城乡医疗救助</t>
  </si>
  <si>
    <t xml:space="preserve">  优抚对象医疗</t>
  </si>
  <si>
    <t xml:space="preserve">    优抚对象医疗补助</t>
  </si>
  <si>
    <t xml:space="preserve">  医疗保障管理事务</t>
  </si>
  <si>
    <t xml:space="preserve">    其他医疗保障管理事务支出</t>
  </si>
  <si>
    <t xml:space="preserve">  其他卫生健康支出</t>
  </si>
  <si>
    <t xml:space="preserve">    其他卫生健康支出</t>
  </si>
  <si>
    <t xml:space="preserve">  环境保护管理事务</t>
  </si>
  <si>
    <t xml:space="preserve">    其他环境保护管理事务支出</t>
  </si>
  <si>
    <t xml:space="preserve">  污染防治</t>
  </si>
  <si>
    <t xml:space="preserve">    大气</t>
  </si>
  <si>
    <t xml:space="preserve">  自然生态保护</t>
  </si>
  <si>
    <t xml:space="preserve">    农村环境保护</t>
  </si>
  <si>
    <t xml:space="preserve">  能源节约利用</t>
  </si>
  <si>
    <t xml:space="preserve">    能源节约利用</t>
  </si>
  <si>
    <t xml:space="preserve">  污染减排</t>
  </si>
  <si>
    <t xml:space="preserve">    减排专项支出</t>
  </si>
  <si>
    <t xml:space="preserve">  能源管理事务</t>
  </si>
  <si>
    <t xml:space="preserve">    能源行业管理</t>
  </si>
  <si>
    <t xml:space="preserve">  城乡社区管理事务</t>
  </si>
  <si>
    <t xml:space="preserve">    城管执法</t>
  </si>
  <si>
    <t xml:space="preserve">    工程建设管理</t>
  </si>
  <si>
    <t xml:space="preserve">  城乡社区公共设施</t>
  </si>
  <si>
    <t xml:space="preserve">    小城镇基础设施建设</t>
  </si>
  <si>
    <t xml:space="preserve">  城乡社区环境卫生</t>
  </si>
  <si>
    <t xml:space="preserve">    城乡社区环境卫生</t>
  </si>
  <si>
    <t xml:space="preserve">  农业农村</t>
  </si>
  <si>
    <t xml:space="preserve">    病虫害控制</t>
  </si>
  <si>
    <t xml:space="preserve">    农产品质量安全</t>
  </si>
  <si>
    <t xml:space="preserve">    防灾救灾</t>
  </si>
  <si>
    <t xml:space="preserve">    稳定农民收入补贴</t>
  </si>
  <si>
    <t xml:space="preserve">    农业生产发展</t>
  </si>
  <si>
    <t xml:space="preserve">    农村社会事业</t>
  </si>
  <si>
    <t xml:space="preserve">    农业生态资源保护</t>
  </si>
  <si>
    <t xml:space="preserve">    渔业发展</t>
  </si>
  <si>
    <t xml:space="preserve">    耕地建设与利用</t>
  </si>
  <si>
    <t xml:space="preserve">    其他农业农村支出</t>
  </si>
  <si>
    <t xml:space="preserve">  林业和草原</t>
  </si>
  <si>
    <t xml:space="preserve">    森林资源培育</t>
  </si>
  <si>
    <t xml:space="preserve">    森林资源管理</t>
  </si>
  <si>
    <t xml:space="preserve">    动植物保护</t>
  </si>
  <si>
    <t xml:space="preserve">    湿地保护</t>
  </si>
  <si>
    <t xml:space="preserve">    其他林业和草原支出</t>
  </si>
  <si>
    <t xml:space="preserve">  水利</t>
  </si>
  <si>
    <t xml:space="preserve">    水利工程运行与维护</t>
  </si>
  <si>
    <t xml:space="preserve">    防汛</t>
  </si>
  <si>
    <t xml:space="preserve">    农村供水</t>
  </si>
  <si>
    <t xml:space="preserve">    其他水利支出</t>
  </si>
  <si>
    <t xml:space="preserve">  巩固脱贫攻坚成果衔接乡村振兴</t>
  </si>
  <si>
    <t xml:space="preserve">    其他巩固脱贫攻坚成果衔接乡村振兴支出</t>
  </si>
  <si>
    <t xml:space="preserve">  农村综合改革</t>
  </si>
  <si>
    <t xml:space="preserve">    对村级公益事业建设的补助</t>
  </si>
  <si>
    <t xml:space="preserve">    对村民委员会和村党支部的补助</t>
  </si>
  <si>
    <t xml:space="preserve">    其他农村综合改革支出</t>
  </si>
  <si>
    <t xml:space="preserve">  普惠金融发展支出</t>
  </si>
  <si>
    <t xml:space="preserve">    农业保险保费补贴</t>
  </si>
  <si>
    <t xml:space="preserve">  公路水路运输</t>
  </si>
  <si>
    <t xml:space="preserve">    公路养护</t>
  </si>
  <si>
    <t xml:space="preserve">    公路和运输安全</t>
  </si>
  <si>
    <t xml:space="preserve">    海事管理</t>
  </si>
  <si>
    <t xml:space="preserve">    其他交通运输支出</t>
  </si>
  <si>
    <t xml:space="preserve">    公共交通运营补助</t>
  </si>
  <si>
    <t>资源勘探工业信息等支出</t>
  </si>
  <si>
    <t xml:space="preserve">  支持中小企业发展和管理支出</t>
  </si>
  <si>
    <t xml:space="preserve">    中小企业发展专项</t>
  </si>
  <si>
    <t xml:space="preserve">  涉外发展服务支出</t>
  </si>
  <si>
    <t xml:space="preserve">    其他涉外发展服务支出</t>
  </si>
  <si>
    <t xml:space="preserve">  自然资源事务</t>
  </si>
  <si>
    <t xml:space="preserve">    自然资源利用与保护</t>
  </si>
  <si>
    <t xml:space="preserve">    海域与海岛管理</t>
  </si>
  <si>
    <t xml:space="preserve">  气象事务</t>
  </si>
  <si>
    <t xml:space="preserve">    气象服务</t>
  </si>
  <si>
    <t xml:space="preserve">  保障性安居工程支出</t>
  </si>
  <si>
    <t xml:space="preserve">    农村危房改造</t>
  </si>
  <si>
    <t xml:space="preserve">  住房改革支出</t>
  </si>
  <si>
    <t xml:space="preserve">    住房公积金</t>
  </si>
  <si>
    <t>城乡社区住宅</t>
  </si>
  <si>
    <t>其他城乡社区住宅支出</t>
  </si>
  <si>
    <t xml:space="preserve">  应急管理事务</t>
  </si>
  <si>
    <t xml:space="preserve">    灾害风险防治</t>
  </si>
  <si>
    <t xml:space="preserve">    安全监管</t>
  </si>
  <si>
    <t xml:space="preserve">    应急管理</t>
  </si>
  <si>
    <t xml:space="preserve">    其他应急管理支出</t>
  </si>
  <si>
    <t xml:space="preserve">  消防救援事务</t>
  </si>
  <si>
    <t xml:space="preserve">    消防应急救援</t>
  </si>
  <si>
    <t xml:space="preserve">  自然灾害救灾及恢复重建支出</t>
  </si>
  <si>
    <t xml:space="preserve">    自然灾害救灾补助</t>
  </si>
  <si>
    <t xml:space="preserve">  其他自然灾害救灾及恢复重建支出</t>
  </si>
  <si>
    <t xml:space="preserve">    其他自然灾害救灾及恢复重建支出</t>
  </si>
  <si>
    <t xml:space="preserve">  年初预留</t>
  </si>
  <si>
    <t xml:space="preserve">    年初预留</t>
  </si>
  <si>
    <t xml:space="preserve">  其他支出</t>
  </si>
  <si>
    <t xml:space="preserve">    其他支出</t>
  </si>
  <si>
    <t xml:space="preserve">  地方政府一般债务付息支出</t>
  </si>
  <si>
    <t xml:space="preserve">    地方政府一般债券付息支出</t>
  </si>
  <si>
    <t xml:space="preserve">  地方政府一般债务发行费用支出</t>
  </si>
  <si>
    <t xml:space="preserve">    地方政府一般债务发行费用支出</t>
  </si>
  <si>
    <r>
      <rPr>
        <sz val="11"/>
        <rFont val="黑体"/>
        <charset val="134"/>
      </rPr>
      <t>附表</t>
    </r>
    <r>
      <rPr>
        <sz val="11"/>
        <rFont val="Times New Roman"/>
        <charset val="134"/>
      </rPr>
      <t>1-4</t>
    </r>
  </si>
  <si>
    <t>2025年海港经济开发区一般公共预算基本支出表</t>
  </si>
  <si>
    <t>机关工资福利支出</t>
  </si>
  <si>
    <t>工资奖金津补贴</t>
  </si>
  <si>
    <t>社会保障缴费</t>
  </si>
  <si>
    <t>住房公积金</t>
  </si>
  <si>
    <t>其他工资福利支出</t>
  </si>
  <si>
    <t>机关商品和服务支出</t>
  </si>
  <si>
    <t>办公经费</t>
  </si>
  <si>
    <t>会议费</t>
  </si>
  <si>
    <t>培训费</t>
  </si>
  <si>
    <t>专用材料购置费</t>
  </si>
  <si>
    <t>委托业务费</t>
  </si>
  <si>
    <t>公务接待费</t>
  </si>
  <si>
    <t>因公出国（境）费用</t>
  </si>
  <si>
    <t>公务用车运行维护费</t>
  </si>
  <si>
    <t>维修（护）费</t>
  </si>
  <si>
    <t>其他商品和服务支出</t>
  </si>
  <si>
    <t>机关资本性支出</t>
  </si>
  <si>
    <t>房屋建筑物构建</t>
  </si>
  <si>
    <t>基础设施建设</t>
  </si>
  <si>
    <t>设备购置</t>
  </si>
  <si>
    <t>大型修缮</t>
  </si>
  <si>
    <t>其他资本性支出</t>
  </si>
  <si>
    <t>机关资本性支出（基本建设）</t>
  </si>
  <si>
    <t>对事业单位经常性补助</t>
  </si>
  <si>
    <t>工资福利支出</t>
  </si>
  <si>
    <t>商品和服务支出</t>
  </si>
  <si>
    <t>对事业单位资本性补助</t>
  </si>
  <si>
    <t>资本性支出</t>
  </si>
  <si>
    <t>对企业补助</t>
  </si>
  <si>
    <t>其他对企业补助</t>
  </si>
  <si>
    <t>对个人和家庭的补助</t>
  </si>
  <si>
    <t>社会福利和救助</t>
  </si>
  <si>
    <t>助学金</t>
  </si>
  <si>
    <t>个人农业生产补贴</t>
  </si>
  <si>
    <t>离退休费</t>
  </si>
  <si>
    <t>其他对个人和家庭的补助</t>
  </si>
  <si>
    <t>债务利息及费用支出</t>
  </si>
  <si>
    <t>国内债务付息</t>
  </si>
  <si>
    <t>预备费及预留</t>
  </si>
  <si>
    <t>预留</t>
  </si>
  <si>
    <r>
      <rPr>
        <sz val="11"/>
        <rFont val="黑体"/>
        <charset val="134"/>
      </rPr>
      <t>附表</t>
    </r>
    <r>
      <rPr>
        <sz val="11"/>
        <rFont val="Times New Roman"/>
        <charset val="134"/>
      </rPr>
      <t>1-5</t>
    </r>
  </si>
  <si>
    <t>2025年海港经济开发区一般公共预算税收返还、一般性和专项转移支付分地区安排情况表</t>
  </si>
  <si>
    <t>地区名称</t>
  </si>
  <si>
    <r>
      <rPr>
        <b/>
        <sz val="11"/>
        <rFont val="方正书宋_GBK"/>
        <charset val="134"/>
      </rPr>
      <t>税收返还</t>
    </r>
  </si>
  <si>
    <r>
      <rPr>
        <b/>
        <sz val="11"/>
        <rFont val="方正书宋_GBK"/>
        <charset val="134"/>
      </rPr>
      <t>一般性转移支付</t>
    </r>
  </si>
  <si>
    <t>专项转移支付</t>
  </si>
  <si>
    <r>
      <rPr>
        <sz val="11"/>
        <rFont val="方正仿宋_GBK"/>
        <charset val="134"/>
      </rPr>
      <t>市（县、镇）名</t>
    </r>
    <r>
      <rPr>
        <sz val="11"/>
        <rFont val="Times New Roman"/>
        <charset val="134"/>
      </rPr>
      <t>1</t>
    </r>
  </si>
  <si>
    <r>
      <rPr>
        <sz val="11"/>
        <rFont val="方正仿宋_GBK"/>
        <charset val="134"/>
      </rPr>
      <t>市（县、镇）名</t>
    </r>
    <r>
      <rPr>
        <sz val="11"/>
        <rFont val="Times New Roman"/>
        <charset val="134"/>
      </rPr>
      <t>2</t>
    </r>
  </si>
  <si>
    <r>
      <rPr>
        <sz val="11"/>
        <rFont val="方正仿宋_GBK"/>
        <charset val="134"/>
      </rPr>
      <t>市（县、镇）名</t>
    </r>
    <r>
      <rPr>
        <sz val="11"/>
        <rFont val="Times New Roman"/>
        <charset val="134"/>
      </rPr>
      <t>3</t>
    </r>
  </si>
  <si>
    <r>
      <rPr>
        <sz val="11"/>
        <rFont val="方正仿宋_GBK"/>
        <charset val="134"/>
      </rPr>
      <t>市（县、镇）名</t>
    </r>
    <r>
      <rPr>
        <sz val="11"/>
        <rFont val="Times New Roman"/>
        <charset val="134"/>
      </rPr>
      <t>4</t>
    </r>
  </si>
  <si>
    <r>
      <rPr>
        <sz val="11"/>
        <rFont val="方正仿宋_GBK"/>
        <charset val="134"/>
      </rPr>
      <t>市（县、镇）名</t>
    </r>
    <r>
      <rPr>
        <sz val="11"/>
        <rFont val="Times New Roman"/>
        <charset val="134"/>
      </rPr>
      <t>5</t>
    </r>
  </si>
  <si>
    <t>……</t>
  </si>
  <si>
    <r>
      <rPr>
        <sz val="11"/>
        <rFont val="方正仿宋_GBK"/>
        <charset val="134"/>
      </rPr>
      <t>未分配数</t>
    </r>
  </si>
  <si>
    <r>
      <rPr>
        <b/>
        <sz val="11"/>
        <rFont val="方正仿宋_GBK"/>
        <charset val="134"/>
      </rPr>
      <t>合计</t>
    </r>
  </si>
  <si>
    <t>注：此表无数据</t>
  </si>
  <si>
    <r>
      <rPr>
        <sz val="11"/>
        <rFont val="黑体"/>
        <charset val="134"/>
      </rPr>
      <t>附表</t>
    </r>
    <r>
      <rPr>
        <sz val="11"/>
        <rFont val="Times New Roman"/>
        <charset val="134"/>
      </rPr>
      <t>1-6</t>
    </r>
  </si>
  <si>
    <t>2025年海港经济开发区一般公共预算专项转移支付分项目安排情况表</t>
  </si>
  <si>
    <r>
      <rPr>
        <sz val="10.5"/>
        <rFont val="方正仿宋_GBK"/>
        <charset val="134"/>
      </rPr>
      <t>单位：万元</t>
    </r>
  </si>
  <si>
    <t>项目名称</t>
  </si>
  <si>
    <r>
      <rPr>
        <sz val="11"/>
        <rFont val="黑体"/>
        <charset val="134"/>
      </rPr>
      <t>附表</t>
    </r>
    <r>
      <rPr>
        <sz val="11"/>
        <rFont val="Times New Roman"/>
        <charset val="134"/>
      </rPr>
      <t>1-7</t>
    </r>
  </si>
  <si>
    <t>2025年海港经济开发区政府性基金预算收入表</t>
  </si>
  <si>
    <r>
      <rPr>
        <sz val="11"/>
        <rFont val="方正仿宋_GBK"/>
        <charset val="134"/>
      </rPr>
      <t>单位：万元</t>
    </r>
  </si>
  <si>
    <r>
      <rPr>
        <b/>
        <sz val="11"/>
        <rFont val="方正书宋_GBK"/>
        <charset val="134"/>
      </rPr>
      <t>预算数</t>
    </r>
  </si>
  <si>
    <t>一、国有土地使用权出让收入</t>
  </si>
  <si>
    <t>二、城市基础设施配套费收入</t>
  </si>
  <si>
    <t>三、污水处理费收入</t>
  </si>
  <si>
    <t>四、上级提前下达转移支付</t>
  </si>
  <si>
    <t>五、上年结转收入</t>
  </si>
  <si>
    <r>
      <rPr>
        <sz val="11"/>
        <rFont val="黑体"/>
        <charset val="134"/>
      </rPr>
      <t>附表</t>
    </r>
    <r>
      <rPr>
        <sz val="11"/>
        <rFont val="Times New Roman"/>
        <charset val="134"/>
      </rPr>
      <t>1-8</t>
    </r>
  </si>
  <si>
    <t>2025年海港经济开发区政府性基金预算支出表</t>
  </si>
  <si>
    <t>一、本级支出</t>
  </si>
  <si>
    <t>1.城乡社区支出</t>
  </si>
  <si>
    <t>2.农林水支出</t>
  </si>
  <si>
    <t>3.债务还本支出</t>
  </si>
  <si>
    <t>4.债务付息支出</t>
  </si>
  <si>
    <t>5.债务发行费用支出</t>
  </si>
  <si>
    <t>6.其他支出</t>
  </si>
  <si>
    <t>二、上级提前下达转移支付</t>
  </si>
  <si>
    <t>1.农林水支出</t>
  </si>
  <si>
    <t>2.其他支出</t>
  </si>
  <si>
    <t>三、调出资金</t>
  </si>
  <si>
    <r>
      <rPr>
        <sz val="11"/>
        <rFont val="黑体"/>
        <charset val="134"/>
      </rPr>
      <t>附表</t>
    </r>
    <r>
      <rPr>
        <sz val="11"/>
        <rFont val="Times New Roman"/>
        <charset val="134"/>
      </rPr>
      <t>1-9</t>
    </r>
  </si>
  <si>
    <t>2025年海港经济开发区政府性基金预算本级支出表</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</si>
  <si>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</si>
  <si>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</si>
  <si>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</si>
  <si>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</si>
  <si>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</si>
  <si>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农业生产发展支出</t>
  </si>
  <si>
    <t xml:space="preserve">    其他国有土地使用权出让收入安排的支出</t>
  </si>
  <si>
    <t xml:space="preserve">  城市基础设施配套费安排的支出</t>
  </si>
  <si>
    <t xml:space="preserve">    城市公共设施</t>
  </si>
  <si>
    <t xml:space="preserve">  污水处理费安排的支出</t>
  </si>
  <si>
    <t xml:space="preserve">    其他污水处理费安排的支出</t>
  </si>
  <si>
    <t xml:space="preserve">    超长期特别国债安排的支出</t>
  </si>
  <si>
    <t xml:space="preserve">    其他城乡社区支出</t>
  </si>
  <si>
    <t xml:space="preserve">    大中型水库移民后期扶持基金支出</t>
  </si>
  <si>
    <t xml:space="preserve">    移民补助</t>
  </si>
  <si>
    <t xml:space="preserve">    基础设施建设和经济发展</t>
  </si>
  <si>
    <t>22960</t>
  </si>
  <si>
    <t xml:space="preserve">  彩票公益金及对应专项债务收入安排的支出</t>
  </si>
  <si>
    <t xml:space="preserve">  用于社会福利的彩票公益金支出</t>
  </si>
  <si>
    <t xml:space="preserve">  用于残疾人事业的彩票公益金支出</t>
  </si>
  <si>
    <t>债务还本支出</t>
  </si>
  <si>
    <t xml:space="preserve">  地方政府专项债务还本支出</t>
  </si>
  <si>
    <t xml:space="preserve">  棚户区改造专项债券还本支出</t>
  </si>
  <si>
    <t>23204</t>
  </si>
  <si>
    <t xml:space="preserve">  地方政府债务专项债务付息支出</t>
  </si>
  <si>
    <t xml:space="preserve">    棚户区改造专项债券付息支出</t>
  </si>
  <si>
    <t xml:space="preserve">  其他地方自行试点项目收益专项债券付息支出</t>
  </si>
  <si>
    <t xml:space="preserve">    地方政府专项债务发行费用支出</t>
  </si>
  <si>
    <t xml:space="preserve">    其他地方自行试点项目收益专项债券发行费用支出</t>
  </si>
  <si>
    <r>
      <rPr>
        <sz val="11"/>
        <rFont val="黑体"/>
        <charset val="134"/>
      </rPr>
      <t>附表</t>
    </r>
    <r>
      <rPr>
        <sz val="11"/>
        <rFont val="Times New Roman"/>
        <charset val="134"/>
      </rPr>
      <t>1-10</t>
    </r>
  </si>
  <si>
    <t>2025年海港经济开发区政府性基金预算专项转移支付分地区安排情况表</t>
  </si>
  <si>
    <r>
      <rPr>
        <b/>
        <sz val="9"/>
        <rFont val="方正书宋_GBK"/>
        <charset val="134"/>
      </rPr>
      <t>科目编码</t>
    </r>
  </si>
  <si>
    <r>
      <rPr>
        <b/>
        <sz val="9"/>
        <rFont val="方正书宋_GBK"/>
        <charset val="134"/>
      </rPr>
      <t>科目（单位）名称</t>
    </r>
  </si>
  <si>
    <r>
      <rPr>
        <b/>
        <sz val="9"/>
        <rFont val="方正书宋_GBK"/>
        <charset val="134"/>
      </rPr>
      <t>合计</t>
    </r>
  </si>
  <si>
    <t>201</t>
  </si>
  <si>
    <r>
      <rPr>
        <sz val="9"/>
        <rFont val="方正仿宋_GBK"/>
        <charset val="134"/>
      </rPr>
      <t>一般公共服务支出类合计</t>
    </r>
  </si>
  <si>
    <t>232</t>
  </si>
  <si>
    <r>
      <rPr>
        <sz val="9"/>
        <rFont val="宋体"/>
        <charset val="134"/>
      </rPr>
      <t>债务付息支出类合计</t>
    </r>
  </si>
  <si>
    <t>23203</t>
  </si>
  <si>
    <r>
      <rPr>
        <sz val="9"/>
        <rFont val="Times New Roman"/>
        <charset val="134"/>
      </rPr>
      <t xml:space="preserve"> </t>
    </r>
    <r>
      <rPr>
        <sz val="9"/>
        <rFont val="宋体"/>
        <charset val="134"/>
      </rPr>
      <t>地方政府一般债务付息支出款合计</t>
    </r>
  </si>
  <si>
    <t>2320301</t>
  </si>
  <si>
    <r>
      <rPr>
        <sz val="9"/>
        <rFont val="Times New Roman"/>
        <charset val="134"/>
      </rPr>
      <t xml:space="preserve">  </t>
    </r>
    <r>
      <rPr>
        <sz val="9"/>
        <rFont val="宋体"/>
        <charset val="134"/>
      </rPr>
      <t>地方政府一般债券付息支出项合计</t>
    </r>
  </si>
  <si>
    <r>
      <rPr>
        <sz val="11"/>
        <rFont val="黑体"/>
        <charset val="134"/>
      </rPr>
      <t>附表</t>
    </r>
    <r>
      <rPr>
        <sz val="11"/>
        <rFont val="Times New Roman"/>
        <charset val="134"/>
      </rPr>
      <t>1-11</t>
    </r>
  </si>
  <si>
    <t>2025年海港经济开发区政府性基金预算专项转移支付分项目安排情况表</t>
  </si>
  <si>
    <r>
      <rPr>
        <sz val="11"/>
        <rFont val="黑体"/>
        <charset val="134"/>
      </rPr>
      <t>附表</t>
    </r>
    <r>
      <rPr>
        <sz val="11"/>
        <rFont val="Times New Roman"/>
        <charset val="134"/>
      </rPr>
      <t>1-12</t>
    </r>
  </si>
  <si>
    <t>2025年海港经济开发区国有资本经营预算收入表</t>
  </si>
  <si>
    <t>一、利润收入</t>
  </si>
  <si>
    <t>二、股利、股息收入</t>
  </si>
  <si>
    <t>三、国有资本经营预算转移支付收入</t>
  </si>
  <si>
    <t>四、上年结转</t>
  </si>
  <si>
    <r>
      <rPr>
        <sz val="11"/>
        <rFont val="黑体"/>
        <charset val="134"/>
      </rPr>
      <t>附表</t>
    </r>
    <r>
      <rPr>
        <sz val="11"/>
        <rFont val="Times New Roman"/>
        <charset val="134"/>
      </rPr>
      <t>1-13</t>
    </r>
  </si>
  <si>
    <t>2025年海港经济开发区国有资本经营预算支出表</t>
  </si>
  <si>
    <r>
      <rPr>
        <sz val="11"/>
        <rFont val="方正书宋_GBK"/>
        <charset val="134"/>
      </rPr>
      <t>科目编码</t>
    </r>
  </si>
  <si>
    <r>
      <rPr>
        <sz val="11"/>
        <rFont val="方正书宋_GBK"/>
        <charset val="134"/>
      </rPr>
      <t>科目（单位）名称</t>
    </r>
  </si>
  <si>
    <r>
      <rPr>
        <sz val="11"/>
        <rFont val="方正书宋_GBK"/>
        <charset val="134"/>
      </rPr>
      <t>合计</t>
    </r>
  </si>
  <si>
    <r>
      <rPr>
        <sz val="11"/>
        <rFont val="方正仿宋_GBK"/>
        <charset val="134"/>
      </rPr>
      <t>一般公共服务支出类合计</t>
    </r>
  </si>
  <si>
    <t>一、解决历史遗留问题及改革成本支出</t>
  </si>
  <si>
    <t>2010199</t>
  </si>
  <si>
    <r>
      <rPr>
        <sz val="11"/>
        <rFont val="Times New Roman"/>
        <charset val="134"/>
      </rPr>
      <t xml:space="preserve">  </t>
    </r>
    <r>
      <rPr>
        <sz val="11"/>
        <rFont val="方正仿宋_GBK"/>
        <charset val="134"/>
      </rPr>
      <t>其他人大事务支出项合计</t>
    </r>
  </si>
  <si>
    <t>二、对下转移支付</t>
  </si>
  <si>
    <r>
      <rPr>
        <sz val="11"/>
        <rFont val="黑体"/>
        <charset val="134"/>
      </rPr>
      <t>附表</t>
    </r>
    <r>
      <rPr>
        <sz val="11"/>
        <rFont val="Times New Roman"/>
        <charset val="134"/>
      </rPr>
      <t>1-14</t>
    </r>
  </si>
  <si>
    <t>2025年海港经济开发区国有资本经营预算本级支出表</t>
  </si>
  <si>
    <r>
      <rPr>
        <b/>
        <sz val="11"/>
        <rFont val="方正书宋_GBK"/>
        <charset val="134"/>
      </rPr>
      <t>科目编码</t>
    </r>
  </si>
  <si>
    <r>
      <rPr>
        <b/>
        <sz val="11"/>
        <rFont val="方正书宋_GBK"/>
        <charset val="134"/>
      </rPr>
      <t>科目名称</t>
    </r>
  </si>
  <si>
    <r>
      <rPr>
        <sz val="9"/>
        <rFont val="方正书宋_GBK"/>
        <charset val="134"/>
      </rPr>
      <t>科目编码</t>
    </r>
  </si>
  <si>
    <r>
      <rPr>
        <sz val="9"/>
        <rFont val="方正书宋_GBK"/>
        <charset val="134"/>
      </rPr>
      <t>科目（单位）名称</t>
    </r>
  </si>
  <si>
    <r>
      <rPr>
        <sz val="9"/>
        <rFont val="方正书宋_GBK"/>
        <charset val="134"/>
      </rPr>
      <t>合计</t>
    </r>
  </si>
  <si>
    <t>223</t>
  </si>
  <si>
    <r>
      <rPr>
        <b/>
        <sz val="11"/>
        <rFont val="方正仿宋_GBK"/>
        <charset val="134"/>
      </rPr>
      <t>国有资本经营预算支出</t>
    </r>
  </si>
  <si>
    <t>22301</t>
  </si>
  <si>
    <t>解决历史遗留问题及改革成本支出</t>
  </si>
  <si>
    <t>20101</t>
  </si>
  <si>
    <r>
      <rPr>
        <sz val="9"/>
        <rFont val="Times New Roman"/>
        <charset val="134"/>
      </rPr>
      <t xml:space="preserve"> </t>
    </r>
    <r>
      <rPr>
        <sz val="9"/>
        <rFont val="方正仿宋_GBK"/>
        <charset val="134"/>
      </rPr>
      <t>人大事务款合计</t>
    </r>
  </si>
  <si>
    <t>2230105</t>
  </si>
  <si>
    <t>国有企业退休人员社会化管理补助支出</t>
  </si>
  <si>
    <t>153</t>
  </si>
  <si>
    <t>2010101</t>
  </si>
  <si>
    <r>
      <rPr>
        <sz val="9"/>
        <rFont val="Times New Roman"/>
        <charset val="134"/>
      </rPr>
      <t xml:space="preserve">  </t>
    </r>
    <r>
      <rPr>
        <sz val="9"/>
        <rFont val="方正仿宋_GBK"/>
        <charset val="134"/>
      </rPr>
      <t>行政运行项合计</t>
    </r>
  </si>
  <si>
    <r>
      <rPr>
        <sz val="9"/>
        <rFont val="Times New Roman"/>
        <charset val="134"/>
      </rPr>
      <t xml:space="preserve">  </t>
    </r>
    <r>
      <rPr>
        <sz val="9"/>
        <rFont val="方正仿宋_GBK"/>
        <charset val="134"/>
      </rPr>
      <t>其他人大事务支出项合计</t>
    </r>
  </si>
  <si>
    <t>22302</t>
  </si>
  <si>
    <r>
      <rPr>
        <b/>
        <sz val="11"/>
        <rFont val="方正仿宋_GBK"/>
        <charset val="134"/>
      </rPr>
      <t>国有企业资本金注入</t>
    </r>
  </si>
  <si>
    <t>2230201</t>
  </si>
  <si>
    <r>
      <rPr>
        <sz val="11"/>
        <rFont val="方正仿宋_GBK"/>
        <charset val="134"/>
      </rPr>
      <t>国有经济结构调整支出</t>
    </r>
  </si>
  <si>
    <r>
      <rPr>
        <sz val="11"/>
        <rFont val="黑体"/>
        <charset val="134"/>
      </rPr>
      <t>附表</t>
    </r>
    <r>
      <rPr>
        <sz val="11"/>
        <rFont val="Times New Roman"/>
        <charset val="134"/>
      </rPr>
      <t>1-15</t>
    </r>
  </si>
  <si>
    <t>2025年海港经济开发区国有资本经营预算专项转移支付分地区安排情况表</t>
  </si>
  <si>
    <r>
      <rPr>
        <sz val="11"/>
        <rFont val="黑体"/>
        <charset val="134"/>
      </rPr>
      <t>附表</t>
    </r>
    <r>
      <rPr>
        <sz val="11"/>
        <rFont val="Times New Roman"/>
        <charset val="134"/>
      </rPr>
      <t>1-16</t>
    </r>
  </si>
  <si>
    <t>2025年海港经济开发区国有资本经营预算专项转移支付分项目安排情况表</t>
  </si>
  <si>
    <r>
      <rPr>
        <sz val="11"/>
        <rFont val="黑体"/>
        <charset val="134"/>
      </rPr>
      <t>附表</t>
    </r>
    <r>
      <rPr>
        <sz val="11"/>
        <rFont val="Times New Roman"/>
        <charset val="134"/>
      </rPr>
      <t>1-17</t>
    </r>
  </si>
  <si>
    <t>2025年海港经济开发区社会保险基金预算收入表</t>
  </si>
  <si>
    <t>社会保险基金收入</t>
  </si>
  <si>
    <t xml:space="preserve">  城乡居民基本养老保险基金收入</t>
  </si>
  <si>
    <t xml:space="preserve">    城乡居民基本养老保险基金缴费收入</t>
  </si>
  <si>
    <t xml:space="preserve">    城乡居民基本养老保险基金财政补贴收入</t>
  </si>
  <si>
    <t xml:space="preserve">    城乡居民基本养老保险基金利息收入</t>
  </si>
  <si>
    <t xml:space="preserve">    城乡居民基本养老保险基金委托投资收益</t>
  </si>
  <si>
    <t xml:space="preserve">    其他城乡居民基本养老保险基金收入</t>
  </si>
  <si>
    <t xml:space="preserve">  机关事业单位基本养老保险基金收入</t>
  </si>
  <si>
    <t xml:space="preserve">    机关事业单位基本养老保险费收入</t>
  </si>
  <si>
    <t xml:space="preserve">    机关事业单位基本养老保险基金财政补贴收入</t>
  </si>
  <si>
    <t xml:space="preserve">    机关事业单位基本养老保险基金利息收入</t>
  </si>
  <si>
    <t xml:space="preserve">    机关事业单位基本养老保险基金委托投资收益</t>
  </si>
  <si>
    <t xml:space="preserve">    其他机关事业单位基本养老保险基金收入</t>
  </si>
  <si>
    <t>转移性收入</t>
  </si>
  <si>
    <t xml:space="preserve">    上年结余收入</t>
  </si>
  <si>
    <t xml:space="preserve">    社会保险基金预算上年结余收入</t>
  </si>
  <si>
    <r>
      <rPr>
        <sz val="11"/>
        <rFont val="黑体"/>
        <charset val="134"/>
      </rPr>
      <t>附表</t>
    </r>
    <r>
      <rPr>
        <sz val="11"/>
        <rFont val="Times New Roman"/>
        <charset val="134"/>
      </rPr>
      <t>1-18</t>
    </r>
  </si>
  <si>
    <t>2025年海港经济开发区社会保险基金预算支出表</t>
  </si>
  <si>
    <t>项　目</t>
  </si>
  <si>
    <t>支出预算</t>
  </si>
  <si>
    <t>209</t>
  </si>
  <si>
    <t>社会保险基金支出</t>
  </si>
  <si>
    <t>20910</t>
  </si>
  <si>
    <t xml:space="preserve">  城乡居民基本养老保险基金支出</t>
  </si>
  <si>
    <t>2091001</t>
  </si>
  <si>
    <t xml:space="preserve">    基础养老金支出</t>
  </si>
  <si>
    <t>2091002</t>
  </si>
  <si>
    <t xml:space="preserve">    个人账户养老金支出</t>
  </si>
  <si>
    <t>2091003</t>
  </si>
  <si>
    <t xml:space="preserve">    丧葬抚恤补助支出</t>
  </si>
  <si>
    <t>2091099</t>
  </si>
  <si>
    <t xml:space="preserve">    其他城乡居民基本养老保险基金支出</t>
  </si>
  <si>
    <t>20911</t>
  </si>
  <si>
    <t xml:space="preserve">  机关事业单位基本养老保险基金支出</t>
  </si>
  <si>
    <t xml:space="preserve">    基本养老金支出</t>
  </si>
  <si>
    <t xml:space="preserve">    丧葬补助金和抚恤金支出</t>
  </si>
  <si>
    <t xml:space="preserve">    其他机关事业单位基本养老保险基金支出</t>
  </si>
  <si>
    <t>230</t>
  </si>
  <si>
    <t>转移性支出</t>
  </si>
  <si>
    <t>23009</t>
  </si>
  <si>
    <t xml:space="preserve">    年终结余</t>
  </si>
  <si>
    <t>2300903</t>
  </si>
  <si>
    <t xml:space="preserve">    社会保险基金预算年终结余</t>
  </si>
  <si>
    <t>23014</t>
  </si>
  <si>
    <t xml:space="preserve">  社会保险基金上解下拨支出</t>
  </si>
  <si>
    <t>2301401</t>
  </si>
  <si>
    <t xml:space="preserve">    社会保险基金补助下级支出</t>
  </si>
  <si>
    <t>2301402</t>
  </si>
  <si>
    <t xml:space="preserve">    社会保险基金上解上级支出</t>
  </si>
  <si>
    <t>2025年海港经济开发区财政拨款“三公”经费预算汇总表</t>
  </si>
  <si>
    <r>
      <rPr>
        <sz val="11"/>
        <color indexed="8"/>
        <rFont val="方正仿宋_GBK"/>
        <charset val="134"/>
      </rPr>
      <t>单位：万元</t>
    </r>
  </si>
  <si>
    <t>资金来源</t>
  </si>
  <si>
    <t>一般公共预算财政拨款</t>
  </si>
  <si>
    <t>政府性基金财政拨款</t>
  </si>
  <si>
    <t>国有资本经营预算财政拨款</t>
  </si>
  <si>
    <t>一、因公出国（境）费</t>
  </si>
  <si>
    <t>二、公务用车购置及运行费</t>
  </si>
  <si>
    <t>其中：公务用车购置费</t>
  </si>
  <si>
    <t xml:space="preserve">      公务用车运行费</t>
  </si>
  <si>
    <t>三、公务接待费</t>
  </si>
</sst>
</file>

<file path=xl/styles.xml><?xml version="1.0" encoding="utf-8"?>
<styleSheet xmlns="http://schemas.openxmlformats.org/spreadsheetml/2006/main">
  <numFmts count="10">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 numFmtId="176" formatCode="0.0"/>
    <numFmt numFmtId="177" formatCode="0.00_ "/>
    <numFmt numFmtId="178" formatCode="0;_렀"/>
    <numFmt numFmtId="179" formatCode="0_);[Red]\(0\)"/>
    <numFmt numFmtId="180" formatCode="0_ "/>
    <numFmt numFmtId="181" formatCode="0.0_ "/>
  </numFmts>
  <fonts count="81">
    <font>
      <sz val="11"/>
      <color theme="1"/>
      <name val="宋体"/>
      <charset val="134"/>
      <scheme val="minor"/>
    </font>
    <font>
      <sz val="16"/>
      <name val="黑体"/>
      <charset val="134"/>
    </font>
    <font>
      <sz val="11"/>
      <color indexed="8"/>
      <name val="Times New Roman"/>
      <charset val="134"/>
    </font>
    <font>
      <sz val="11"/>
      <name val="Times New Roman"/>
      <charset val="134"/>
    </font>
    <font>
      <b/>
      <sz val="11"/>
      <name val="方正书宋_GBK"/>
      <charset val="134"/>
    </font>
    <font>
      <b/>
      <sz val="11"/>
      <name val="宋体"/>
      <charset val="134"/>
    </font>
    <font>
      <b/>
      <sz val="11"/>
      <name val="Times New Roman"/>
      <charset val="134"/>
    </font>
    <font>
      <sz val="11"/>
      <name val="方正仿宋_GBK"/>
      <charset val="134"/>
    </font>
    <font>
      <sz val="9"/>
      <name val="Times New Roman"/>
      <charset val="134"/>
    </font>
    <font>
      <b/>
      <sz val="11"/>
      <color indexed="8"/>
      <name val="宋体"/>
      <charset val="134"/>
      <scheme val="minor"/>
    </font>
    <font>
      <b/>
      <sz val="11"/>
      <color theme="1"/>
      <name val="宋体"/>
      <charset val="134"/>
      <scheme val="minor"/>
    </font>
    <font>
      <b/>
      <sz val="11"/>
      <name val="宋体"/>
      <charset val="134"/>
      <scheme val="minor"/>
    </font>
    <font>
      <sz val="11"/>
      <color indexed="8"/>
      <name val="宋体"/>
      <charset val="134"/>
      <scheme val="minor"/>
    </font>
    <font>
      <sz val="11"/>
      <name val="宋体"/>
      <charset val="134"/>
      <scheme val="minor"/>
    </font>
    <font>
      <sz val="12"/>
      <name val="Times New Roman"/>
      <charset val="134"/>
    </font>
    <font>
      <b/>
      <sz val="12"/>
      <color indexed="8"/>
      <name val="宋体"/>
      <charset val="134"/>
      <scheme val="minor"/>
    </font>
    <font>
      <sz val="14"/>
      <name val="Times New Roman"/>
      <charset val="134"/>
    </font>
    <font>
      <sz val="10.5"/>
      <name val="Times New Roman"/>
      <charset val="134"/>
    </font>
    <font>
      <sz val="12"/>
      <name val="宋体"/>
      <charset val="134"/>
    </font>
    <font>
      <b/>
      <sz val="9"/>
      <name val="Times New Roman"/>
      <charset val="134"/>
    </font>
    <font>
      <sz val="11"/>
      <name val="宋体"/>
      <charset val="134"/>
    </font>
    <font>
      <b/>
      <sz val="11"/>
      <name val="方正仿宋_GBK"/>
      <charset val="134"/>
    </font>
    <font>
      <sz val="10"/>
      <color rgb="FF000000"/>
      <name val="宋体"/>
      <charset val="134"/>
      <scheme val="minor"/>
    </font>
    <font>
      <sz val="10"/>
      <name val="宋体"/>
      <charset val="134"/>
    </font>
    <font>
      <sz val="11"/>
      <color theme="1"/>
      <name val="Times New Roman"/>
      <charset val="134"/>
    </font>
    <font>
      <sz val="11"/>
      <name val="方正书宋_GBK"/>
      <charset val="134"/>
    </font>
    <font>
      <b/>
      <sz val="11"/>
      <color rgb="FF000000"/>
      <name val="宋体"/>
      <charset val="134"/>
      <scheme val="minor"/>
    </font>
    <font>
      <sz val="11"/>
      <color rgb="FF000000"/>
      <name val="宋体"/>
      <charset val="134"/>
      <scheme val="minor"/>
    </font>
    <font>
      <sz val="12"/>
      <color rgb="FF000000"/>
      <name val="宋体"/>
      <charset val="134"/>
      <scheme val="minor"/>
    </font>
    <font>
      <sz val="9"/>
      <name val="宋体"/>
      <charset val="134"/>
      <scheme val="minor"/>
    </font>
    <font>
      <b/>
      <sz val="9"/>
      <color rgb="FF000000"/>
      <name val="宋体"/>
      <charset val="134"/>
      <scheme val="minor"/>
    </font>
    <font>
      <sz val="9"/>
      <color rgb="FF000000"/>
      <name val="宋体"/>
      <charset val="134"/>
      <scheme val="minor"/>
    </font>
    <font>
      <b/>
      <sz val="12"/>
      <color rgb="FF000000"/>
      <name val="宋体"/>
      <charset val="134"/>
      <scheme val="minor"/>
    </font>
    <font>
      <b/>
      <sz val="12"/>
      <name val="宋体"/>
      <charset val="134"/>
      <scheme val="minor"/>
    </font>
    <font>
      <sz val="9"/>
      <name val="宋体"/>
      <charset val="134"/>
    </font>
    <font>
      <sz val="12"/>
      <color indexed="20"/>
      <name val="宋体"/>
      <charset val="134"/>
    </font>
    <font>
      <b/>
      <sz val="11"/>
      <color rgb="FF3F3F3F"/>
      <name val="宋体"/>
      <charset val="134"/>
      <scheme val="minor"/>
    </font>
    <font>
      <u/>
      <sz val="11"/>
      <color rgb="FF800080"/>
      <name val="宋体"/>
      <charset val="0"/>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3F3F76"/>
      <name val="宋体"/>
      <charset val="0"/>
      <scheme val="minor"/>
    </font>
    <font>
      <sz val="11"/>
      <color indexed="8"/>
      <name val="宋体"/>
      <charset val="134"/>
    </font>
    <font>
      <i/>
      <sz val="11"/>
      <color rgb="FF7F7F7F"/>
      <name val="宋体"/>
      <charset val="134"/>
      <scheme val="minor"/>
    </font>
    <font>
      <sz val="11"/>
      <color indexed="20"/>
      <name val="宋体"/>
      <charset val="134"/>
    </font>
    <font>
      <sz val="10"/>
      <name val="Helv"/>
      <charset val="134"/>
    </font>
    <font>
      <sz val="11"/>
      <color rgb="FF9C6500"/>
      <name val="宋体"/>
      <charset val="0"/>
      <scheme val="minor"/>
    </font>
    <font>
      <sz val="11"/>
      <color indexed="9"/>
      <name val="宋体"/>
      <charset val="134"/>
    </font>
    <font>
      <sz val="11"/>
      <color rgb="FF9C0006"/>
      <name val="宋体"/>
      <charset val="0"/>
      <scheme val="minor"/>
    </font>
    <font>
      <sz val="11"/>
      <color theme="0"/>
      <name val="宋体"/>
      <charset val="0"/>
      <scheme val="minor"/>
    </font>
    <font>
      <b/>
      <sz val="18"/>
      <color theme="3"/>
      <name val="宋体"/>
      <charset val="134"/>
      <scheme val="minor"/>
    </font>
    <font>
      <u/>
      <sz val="11"/>
      <color rgb="FF0000FF"/>
      <name val="宋体"/>
      <charset val="0"/>
      <scheme val="minor"/>
    </font>
    <font>
      <sz val="11"/>
      <color rgb="FFFF0000"/>
      <name val="宋体"/>
      <charset val="0"/>
      <scheme val="minor"/>
    </font>
    <font>
      <sz val="11"/>
      <color rgb="FFFA7D00"/>
      <name val="宋体"/>
      <charset val="0"/>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b/>
      <sz val="11"/>
      <color rgb="FFFA7D00"/>
      <name val="宋体"/>
      <charset val="0"/>
      <scheme val="minor"/>
    </font>
    <font>
      <b/>
      <sz val="11"/>
      <color theme="1"/>
      <name val="宋体"/>
      <charset val="0"/>
      <scheme val="minor"/>
    </font>
    <font>
      <sz val="11"/>
      <color rgb="FF9C6500"/>
      <name val="宋体"/>
      <charset val="134"/>
      <scheme val="minor"/>
    </font>
    <font>
      <sz val="11"/>
      <color rgb="FF006100"/>
      <name val="宋体"/>
      <charset val="0"/>
      <scheme val="minor"/>
    </font>
    <font>
      <sz val="7"/>
      <name val="Small Fonts"/>
      <charset val="134"/>
    </font>
    <font>
      <b/>
      <sz val="11"/>
      <color rgb="FFFA7D00"/>
      <name val="宋体"/>
      <charset val="134"/>
      <scheme val="minor"/>
    </font>
    <font>
      <sz val="11"/>
      <color rgb="FFFA7D00"/>
      <name val="宋体"/>
      <charset val="134"/>
      <scheme val="minor"/>
    </font>
    <font>
      <sz val="11"/>
      <color indexed="17"/>
      <name val="宋体"/>
      <charset val="134"/>
    </font>
    <font>
      <b/>
      <sz val="11"/>
      <color theme="0"/>
      <name val="宋体"/>
      <charset val="134"/>
      <scheme val="minor"/>
    </font>
    <font>
      <sz val="12"/>
      <color indexed="17"/>
      <name val="宋体"/>
      <charset val="134"/>
    </font>
    <font>
      <sz val="11"/>
      <color rgb="FF3F3F76"/>
      <name val="宋体"/>
      <charset val="134"/>
      <scheme val="minor"/>
    </font>
    <font>
      <b/>
      <sz val="18"/>
      <color theme="3"/>
      <name val="宋体"/>
      <charset val="134"/>
      <scheme val="major"/>
    </font>
    <font>
      <sz val="11"/>
      <color rgb="FF9C0006"/>
      <name val="宋体"/>
      <charset val="134"/>
      <scheme val="minor"/>
    </font>
    <font>
      <sz val="10"/>
      <name val="MS Sans Serif"/>
      <charset val="134"/>
    </font>
    <font>
      <sz val="11"/>
      <color rgb="FF006100"/>
      <name val="宋体"/>
      <charset val="134"/>
      <scheme val="minor"/>
    </font>
    <font>
      <sz val="11"/>
      <color rgb="FFFF0000"/>
      <name val="宋体"/>
      <charset val="134"/>
      <scheme val="minor"/>
    </font>
    <font>
      <sz val="12"/>
      <name val="Courier"/>
      <charset val="134"/>
    </font>
    <font>
      <sz val="11"/>
      <color indexed="8"/>
      <name val="方正仿宋_GBK"/>
      <charset val="134"/>
    </font>
    <font>
      <sz val="11"/>
      <name val="黑体"/>
      <charset val="134"/>
    </font>
    <font>
      <sz val="10.5"/>
      <name val="方正仿宋_GBK"/>
      <charset val="134"/>
    </font>
    <font>
      <b/>
      <sz val="9"/>
      <name val="方正书宋_GBK"/>
      <charset val="134"/>
    </font>
    <font>
      <sz val="9"/>
      <name val="方正仿宋_GBK"/>
      <charset val="134"/>
    </font>
    <font>
      <sz val="9"/>
      <name val="方正书宋_GBK"/>
      <charset val="134"/>
    </font>
  </fonts>
  <fills count="52">
    <fill>
      <patternFill patternType="none"/>
    </fill>
    <fill>
      <patternFill patternType="gray125"/>
    </fill>
    <fill>
      <patternFill patternType="solid">
        <fgColor indexed="9"/>
        <bgColor indexed="64"/>
      </patternFill>
    </fill>
    <fill>
      <patternFill patternType="solid">
        <fgColor indexed="45"/>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C99"/>
        <bgColor indexed="64"/>
      </patternFill>
    </fill>
    <fill>
      <patternFill patternType="solid">
        <fgColor rgb="FFFFEB9C"/>
        <bgColor indexed="64"/>
      </patternFill>
    </fill>
    <fill>
      <patternFill patternType="solid">
        <fgColor rgb="FFFFFFCC"/>
        <bgColor indexed="64"/>
      </patternFill>
    </fill>
    <fill>
      <patternFill patternType="solid">
        <fgColor indexed="29"/>
        <bgColor indexed="64"/>
      </patternFill>
    </fill>
    <fill>
      <patternFill patternType="solid">
        <fgColor theme="6" tint="0.599993896298105"/>
        <bgColor indexed="64"/>
      </patternFill>
    </fill>
    <fill>
      <patternFill patternType="solid">
        <fgColor rgb="FFFFC7CE"/>
        <bgColor indexed="64"/>
      </patternFill>
    </fill>
    <fill>
      <patternFill patternType="solid">
        <fgColor theme="5"/>
        <bgColor indexed="64"/>
      </patternFill>
    </fill>
    <fill>
      <patternFill patternType="solid">
        <fgColor indexed="52"/>
        <bgColor indexed="64"/>
      </patternFill>
    </fill>
    <fill>
      <patternFill patternType="solid">
        <fgColor theme="6" tint="0.399975585192419"/>
        <bgColor indexed="64"/>
      </patternFill>
    </fill>
    <fill>
      <patternFill patternType="solid">
        <fgColor indexed="11"/>
        <bgColor indexed="64"/>
      </patternFill>
    </fill>
    <fill>
      <patternFill patternType="solid">
        <fgColor theme="5" tint="0.399975585192419"/>
        <bgColor indexed="64"/>
      </patternFill>
    </fill>
    <fill>
      <patternFill patternType="solid">
        <fgColor indexed="44"/>
        <bgColor indexed="64"/>
      </patternFill>
    </fill>
    <fill>
      <patternFill patternType="solid">
        <fgColor indexed="36"/>
        <bgColor indexed="64"/>
      </patternFill>
    </fill>
    <fill>
      <patternFill patternType="solid">
        <fgColor indexed="31"/>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indexed="10"/>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rgb="FFC6EFCE"/>
        <bgColor indexed="64"/>
      </patternFill>
    </fill>
    <fill>
      <patternFill patternType="solid">
        <fgColor theme="8" tint="0.799981688894314"/>
        <bgColor indexed="64"/>
      </patternFill>
    </fill>
    <fill>
      <patternFill patternType="solid">
        <fgColor indexed="49"/>
        <bgColor indexed="64"/>
      </patternFill>
    </fill>
    <fill>
      <patternFill patternType="solid">
        <fgColor theme="4"/>
        <bgColor indexed="64"/>
      </patternFill>
    </fill>
    <fill>
      <patternFill patternType="solid">
        <fgColor indexed="47"/>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indexed="42"/>
        <bgColor indexed="64"/>
      </patternFill>
    </fill>
    <fill>
      <patternFill patternType="solid">
        <fgColor theme="9" tint="0.399975585192419"/>
        <bgColor indexed="64"/>
      </patternFill>
    </fill>
    <fill>
      <patternFill patternType="solid">
        <fgColor indexed="46"/>
        <bgColor indexed="64"/>
      </patternFill>
    </fill>
    <fill>
      <patternFill patternType="solid">
        <fgColor indexed="62"/>
        <bgColor indexed="64"/>
      </patternFill>
    </fill>
    <fill>
      <patternFill patternType="solid">
        <fgColor indexed="27"/>
        <bgColor indexed="64"/>
      </patternFill>
    </fill>
    <fill>
      <patternFill patternType="solid">
        <fgColor indexed="51"/>
        <bgColor indexed="64"/>
      </patternFill>
    </fill>
    <fill>
      <patternFill patternType="solid">
        <fgColor indexed="30"/>
        <bgColor indexed="64"/>
      </patternFill>
    </fill>
    <fill>
      <patternFill patternType="solid">
        <fgColor indexed="57"/>
        <bgColor indexed="64"/>
      </patternFill>
    </fill>
    <fill>
      <patternFill patternType="solid">
        <fgColor indexed="53"/>
        <bgColor indexed="64"/>
      </patternFill>
    </fill>
  </fills>
  <borders count="25">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auto="1"/>
      </top>
      <bottom style="thin">
        <color rgb="FF000000"/>
      </bottom>
      <diagonal/>
    </border>
    <border>
      <left/>
      <right style="thin">
        <color rgb="FF000000"/>
      </right>
      <top style="thin">
        <color auto="1"/>
      </top>
      <bottom style="thin">
        <color rgb="FF000000"/>
      </bottom>
      <diagonal/>
    </border>
    <border>
      <left/>
      <right/>
      <top style="thin">
        <color auto="1"/>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3F3F3F"/>
      </left>
      <right style="thin">
        <color rgb="FF3F3F3F"/>
      </right>
      <top style="thin">
        <color rgb="FF3F3F3F"/>
      </top>
      <bottom style="thin">
        <color rgb="FF3F3F3F"/>
      </bottom>
      <diagonal/>
    </border>
    <border>
      <left/>
      <right/>
      <top/>
      <bottom style="thick">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399945066682943"/>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s>
  <cellStyleXfs count="1000">
    <xf numFmtId="0" fontId="0" fillId="0" borderId="0"/>
    <xf numFmtId="42" fontId="0" fillId="0" borderId="0" applyFont="0" applyFill="0" applyBorder="0" applyAlignment="0" applyProtection="0">
      <alignment vertical="center"/>
    </xf>
    <xf numFmtId="0" fontId="39" fillId="5" borderId="0" applyNumberFormat="0" applyBorder="0" applyAlignment="0" applyProtection="0">
      <alignment vertical="center"/>
    </xf>
    <xf numFmtId="0" fontId="36" fillId="4" borderId="14" applyNumberFormat="0" applyAlignment="0" applyProtection="0">
      <alignment vertical="center"/>
    </xf>
    <xf numFmtId="0" fontId="18" fillId="0" borderId="0">
      <alignment vertical="center"/>
    </xf>
    <xf numFmtId="0" fontId="34" fillId="0" borderId="0">
      <protection locked="0"/>
    </xf>
    <xf numFmtId="0" fontId="41" fillId="6" borderId="17" applyNumberFormat="0" applyAlignment="0" applyProtection="0">
      <alignment vertical="center"/>
    </xf>
    <xf numFmtId="0" fontId="34" fillId="0" borderId="0">
      <protection locked="0"/>
    </xf>
    <xf numFmtId="0" fontId="34" fillId="0" borderId="0">
      <protection locked="0"/>
    </xf>
    <xf numFmtId="44" fontId="0" fillId="0" borderId="0" applyFont="0" applyFill="0" applyBorder="0" applyAlignment="0" applyProtection="0">
      <alignment vertical="center"/>
    </xf>
    <xf numFmtId="0" fontId="47" fillId="9" borderId="0" applyNumberFormat="0" applyBorder="0" applyAlignment="0" applyProtection="0">
      <alignment vertical="center"/>
    </xf>
    <xf numFmtId="0" fontId="18" fillId="0" borderId="0"/>
    <xf numFmtId="0" fontId="18" fillId="0" borderId="0">
      <alignment vertical="center"/>
    </xf>
    <xf numFmtId="0" fontId="34" fillId="0" borderId="0">
      <protection locked="0"/>
    </xf>
    <xf numFmtId="0" fontId="34" fillId="0" borderId="0">
      <protection locked="0"/>
    </xf>
    <xf numFmtId="41" fontId="0" fillId="0" borderId="0" applyFont="0" applyFill="0" applyBorder="0" applyAlignment="0" applyProtection="0">
      <alignment vertical="center"/>
    </xf>
    <xf numFmtId="0" fontId="18" fillId="0" borderId="0"/>
    <xf numFmtId="43" fontId="0" fillId="0" borderId="0" applyFont="0" applyFill="0" applyBorder="0" applyAlignment="0" applyProtection="0">
      <alignment vertical="center"/>
    </xf>
    <xf numFmtId="0" fontId="39" fillId="10" borderId="0" applyNumberFormat="0" applyBorder="0" applyAlignment="0" applyProtection="0">
      <alignment vertical="center"/>
    </xf>
    <xf numFmtId="0" fontId="48" fillId="11" borderId="0" applyNumberFormat="0" applyBorder="0" applyAlignment="0" applyProtection="0">
      <alignment vertical="center"/>
    </xf>
    <xf numFmtId="0" fontId="0" fillId="0" borderId="0">
      <alignment vertical="center"/>
    </xf>
    <xf numFmtId="0" fontId="49" fillId="14" borderId="0" applyNumberFormat="0" applyBorder="0" applyAlignment="0" applyProtection="0">
      <alignment vertical="center"/>
    </xf>
    <xf numFmtId="0" fontId="34" fillId="0" borderId="0">
      <protection locked="0"/>
    </xf>
    <xf numFmtId="0" fontId="51"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xf numFmtId="0" fontId="37" fillId="0" borderId="0" applyNumberFormat="0" applyFill="0" applyBorder="0" applyAlignment="0" applyProtection="0">
      <alignment vertical="center"/>
    </xf>
    <xf numFmtId="0" fontId="18" fillId="0" borderId="0"/>
    <xf numFmtId="0" fontId="0" fillId="8" borderId="19" applyNumberFormat="0" applyFont="0" applyAlignment="0" applyProtection="0">
      <alignment vertical="center"/>
    </xf>
    <xf numFmtId="0" fontId="34" fillId="0" borderId="0">
      <protection locked="0"/>
    </xf>
    <xf numFmtId="0" fontId="49" fillId="16" borderId="0" applyNumberFormat="0" applyBorder="0" applyAlignment="0" applyProtection="0">
      <alignment vertical="center"/>
    </xf>
    <xf numFmtId="0" fontId="0" fillId="0" borderId="0">
      <alignment vertical="center"/>
    </xf>
    <xf numFmtId="0" fontId="40" fillId="0" borderId="0" applyNumberFormat="0" applyFill="0" applyBorder="0" applyAlignment="0" applyProtection="0">
      <alignment vertical="center"/>
    </xf>
    <xf numFmtId="0" fontId="18" fillId="0" borderId="0">
      <alignment vertical="center"/>
    </xf>
    <xf numFmtId="0" fontId="52" fillId="0" borderId="0" applyNumberFormat="0" applyFill="0" applyBorder="0" applyAlignment="0" applyProtection="0">
      <alignment vertical="center"/>
    </xf>
    <xf numFmtId="0" fontId="18" fillId="0" borderId="0"/>
    <xf numFmtId="0" fontId="18" fillId="0" borderId="0"/>
    <xf numFmtId="0" fontId="18" fillId="0" borderId="0"/>
    <xf numFmtId="0" fontId="50"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42" fillId="0" borderId="0">
      <alignment vertical="center"/>
    </xf>
    <xf numFmtId="0" fontId="18" fillId="0" borderId="0">
      <alignment vertical="center"/>
    </xf>
    <xf numFmtId="0" fontId="55" fillId="0" borderId="21" applyNumberFormat="0" applyFill="0" applyAlignment="0" applyProtection="0">
      <alignment vertical="center"/>
    </xf>
    <xf numFmtId="0" fontId="34" fillId="0" borderId="0">
      <protection locked="0"/>
    </xf>
    <xf numFmtId="0" fontId="18" fillId="0" borderId="0">
      <alignment vertical="center"/>
    </xf>
    <xf numFmtId="0" fontId="38" fillId="0" borderId="21" applyNumberFormat="0" applyFill="0" applyAlignment="0" applyProtection="0">
      <alignment vertical="center"/>
    </xf>
    <xf numFmtId="0" fontId="34" fillId="0" borderId="0">
      <protection locked="0"/>
    </xf>
    <xf numFmtId="0" fontId="18" fillId="0" borderId="0">
      <alignment vertical="center"/>
    </xf>
    <xf numFmtId="0" fontId="49" fillId="20" borderId="0" applyNumberFormat="0" applyBorder="0" applyAlignment="0" applyProtection="0">
      <alignment vertical="center"/>
    </xf>
    <xf numFmtId="0" fontId="0" fillId="0" borderId="0">
      <alignment vertical="center"/>
    </xf>
    <xf numFmtId="0" fontId="40" fillId="0" borderId="22" applyNumberFormat="0" applyFill="0" applyAlignment="0" applyProtection="0">
      <alignment vertical="center"/>
    </xf>
    <xf numFmtId="0" fontId="34" fillId="0" borderId="0">
      <protection locked="0"/>
    </xf>
    <xf numFmtId="0" fontId="18" fillId="0" borderId="0">
      <alignment vertical="center"/>
    </xf>
    <xf numFmtId="0" fontId="49" fillId="24" borderId="0" applyNumberFormat="0" applyBorder="0" applyAlignment="0" applyProtection="0">
      <alignment vertical="center"/>
    </xf>
    <xf numFmtId="0" fontId="18" fillId="0" borderId="0"/>
    <xf numFmtId="0" fontId="56" fillId="4" borderId="14" applyNumberFormat="0" applyAlignment="0" applyProtection="0">
      <alignment vertical="center"/>
    </xf>
    <xf numFmtId="0" fontId="0" fillId="0" borderId="0">
      <alignment vertical="center"/>
    </xf>
    <xf numFmtId="0" fontId="58" fillId="4" borderId="17" applyNumberFormat="0" applyAlignment="0" applyProtection="0">
      <alignment vertical="center"/>
    </xf>
    <xf numFmtId="0" fontId="57" fillId="25" borderId="23" applyNumberFormat="0" applyAlignment="0" applyProtection="0">
      <alignment vertical="center"/>
    </xf>
    <xf numFmtId="0" fontId="34" fillId="0" borderId="0">
      <protection locked="0"/>
    </xf>
    <xf numFmtId="0" fontId="39" fillId="23" borderId="0" applyNumberFormat="0" applyBorder="0" applyAlignment="0" applyProtection="0">
      <alignment vertical="center"/>
    </xf>
    <xf numFmtId="0" fontId="0" fillId="0" borderId="0">
      <alignment vertical="center"/>
    </xf>
    <xf numFmtId="0" fontId="49" fillId="12" borderId="0" applyNumberFormat="0" applyBorder="0" applyAlignment="0" applyProtection="0">
      <alignment vertical="center"/>
    </xf>
    <xf numFmtId="0" fontId="53" fillId="0" borderId="20" applyNumberFormat="0" applyFill="0" applyAlignment="0" applyProtection="0">
      <alignment vertical="center"/>
    </xf>
    <xf numFmtId="0" fontId="59" fillId="0" borderId="16" applyNumberFormat="0" applyFill="0" applyAlignment="0" applyProtection="0">
      <alignment vertical="center"/>
    </xf>
    <xf numFmtId="0" fontId="42" fillId="0" borderId="0">
      <alignment vertical="center"/>
    </xf>
    <xf numFmtId="0" fontId="34" fillId="0" borderId="0">
      <protection locked="0"/>
    </xf>
    <xf numFmtId="0" fontId="0" fillId="0" borderId="0">
      <alignment vertical="center"/>
    </xf>
    <xf numFmtId="0" fontId="61" fillId="26" borderId="0" applyNumberFormat="0" applyBorder="0" applyAlignment="0" applyProtection="0">
      <alignment vertical="center"/>
    </xf>
    <xf numFmtId="0" fontId="46" fillId="7" borderId="0" applyNumberFormat="0" applyBorder="0" applyAlignment="0" applyProtection="0">
      <alignment vertical="center"/>
    </xf>
    <xf numFmtId="0" fontId="42" fillId="0" borderId="0">
      <alignment vertical="center"/>
    </xf>
    <xf numFmtId="0" fontId="18" fillId="0" borderId="0"/>
    <xf numFmtId="0" fontId="0" fillId="0" borderId="0">
      <alignment vertical="center"/>
    </xf>
    <xf numFmtId="0" fontId="34" fillId="0" borderId="0">
      <protection locked="0"/>
    </xf>
    <xf numFmtId="0" fontId="18" fillId="0" borderId="0">
      <alignment vertical="center"/>
    </xf>
    <xf numFmtId="0" fontId="39" fillId="27" borderId="0" applyNumberFormat="0" applyBorder="0" applyAlignment="0" applyProtection="0">
      <alignment vertical="center"/>
    </xf>
    <xf numFmtId="0" fontId="34" fillId="0" borderId="0">
      <protection locked="0"/>
    </xf>
    <xf numFmtId="0" fontId="49" fillId="29" borderId="0" applyNumberFormat="0" applyBorder="0" applyAlignment="0" applyProtection="0">
      <alignment vertical="center"/>
    </xf>
    <xf numFmtId="0" fontId="18" fillId="0" borderId="0"/>
    <xf numFmtId="0" fontId="18" fillId="0" borderId="0">
      <alignment vertical="center"/>
    </xf>
    <xf numFmtId="0" fontId="39" fillId="31" borderId="0" applyNumberFormat="0" applyBorder="0" applyAlignment="0" applyProtection="0">
      <alignment vertical="center"/>
    </xf>
    <xf numFmtId="0" fontId="64" fillId="0" borderId="20" applyNumberFormat="0" applyFill="0" applyAlignment="0" applyProtection="0">
      <alignment vertical="center"/>
    </xf>
    <xf numFmtId="0" fontId="42" fillId="0" borderId="0">
      <alignment vertical="center"/>
    </xf>
    <xf numFmtId="0" fontId="39" fillId="32" borderId="0" applyNumberFormat="0" applyBorder="0" applyAlignment="0" applyProtection="0">
      <alignment vertical="center"/>
    </xf>
    <xf numFmtId="0" fontId="36" fillId="4" borderId="14" applyNumberFormat="0" applyAlignment="0" applyProtection="0">
      <alignment vertical="center"/>
    </xf>
    <xf numFmtId="0" fontId="18" fillId="0" borderId="0">
      <alignment vertical="center"/>
    </xf>
    <xf numFmtId="0" fontId="39" fillId="33" borderId="0" applyNumberFormat="0" applyBorder="0" applyAlignment="0" applyProtection="0">
      <alignment vertical="center"/>
    </xf>
    <xf numFmtId="0" fontId="39" fillId="34" borderId="0" applyNumberFormat="0" applyBorder="0" applyAlignment="0" applyProtection="0">
      <alignment vertical="center"/>
    </xf>
    <xf numFmtId="0" fontId="49" fillId="35" borderId="0" applyNumberFormat="0" applyBorder="0" applyAlignment="0" applyProtection="0">
      <alignment vertical="center"/>
    </xf>
    <xf numFmtId="0" fontId="49" fillId="36" borderId="0" applyNumberFormat="0" applyBorder="0" applyAlignment="0" applyProtection="0">
      <alignment vertical="center"/>
    </xf>
    <xf numFmtId="0" fontId="34" fillId="0" borderId="0">
      <protection locked="0"/>
    </xf>
    <xf numFmtId="0" fontId="18" fillId="0" borderId="0">
      <alignment vertical="center"/>
    </xf>
    <xf numFmtId="0" fontId="39" fillId="37" borderId="0" applyNumberFormat="0" applyBorder="0" applyAlignment="0" applyProtection="0">
      <alignment vertical="center"/>
    </xf>
    <xf numFmtId="0" fontId="39" fillId="38" borderId="0" applyNumberFormat="0" applyBorder="0" applyAlignment="0" applyProtection="0">
      <alignment vertical="center"/>
    </xf>
    <xf numFmtId="0" fontId="0" fillId="0" borderId="0">
      <alignment vertical="center"/>
    </xf>
    <xf numFmtId="0" fontId="63" fillId="4" borderId="17" applyNumberFormat="0" applyAlignment="0" applyProtection="0">
      <alignment vertical="center"/>
    </xf>
    <xf numFmtId="0" fontId="42" fillId="19" borderId="0" applyNumberFormat="0" applyBorder="0" applyAlignment="0" applyProtection="0">
      <alignment vertical="center"/>
    </xf>
    <xf numFmtId="0" fontId="49" fillId="39" borderId="0" applyNumberFormat="0" applyBorder="0" applyAlignment="0" applyProtection="0">
      <alignment vertical="center"/>
    </xf>
    <xf numFmtId="0" fontId="39" fillId="40" borderId="0" applyNumberFormat="0" applyBorder="0" applyAlignment="0" applyProtection="0">
      <alignment vertical="center"/>
    </xf>
    <xf numFmtId="0" fontId="34" fillId="0" borderId="0">
      <protection locked="0"/>
    </xf>
    <xf numFmtId="0" fontId="42" fillId="3" borderId="0" applyNumberFormat="0" applyBorder="0" applyAlignment="0" applyProtection="0">
      <alignment vertical="center"/>
    </xf>
    <xf numFmtId="0" fontId="49" fillId="21" borderId="0" applyNumberFormat="0" applyBorder="0" applyAlignment="0" applyProtection="0">
      <alignment vertical="center"/>
    </xf>
    <xf numFmtId="0" fontId="0" fillId="0" borderId="0">
      <alignment vertical="center"/>
    </xf>
    <xf numFmtId="0" fontId="18" fillId="0" borderId="0"/>
    <xf numFmtId="0" fontId="49" fillId="41" borderId="0" applyNumberFormat="0" applyBorder="0" applyAlignment="0" applyProtection="0">
      <alignment vertical="center"/>
    </xf>
    <xf numFmtId="0" fontId="39" fillId="42" borderId="0" applyNumberFormat="0" applyBorder="0" applyAlignment="0" applyProtection="0">
      <alignment vertical="center"/>
    </xf>
    <xf numFmtId="0" fontId="18" fillId="0" borderId="0"/>
    <xf numFmtId="0" fontId="34" fillId="0" borderId="0">
      <protection locked="0"/>
    </xf>
    <xf numFmtId="0" fontId="60" fillId="7" borderId="0" applyNumberFormat="0" applyBorder="0" applyAlignment="0" applyProtection="0">
      <alignment vertical="center"/>
    </xf>
    <xf numFmtId="0" fontId="42" fillId="43" borderId="0" applyNumberFormat="0" applyBorder="0" applyAlignment="0" applyProtection="0">
      <alignment vertical="center"/>
    </xf>
    <xf numFmtId="0" fontId="49" fillId="44" borderId="0" applyNumberFormat="0" applyBorder="0" applyAlignment="0" applyProtection="0">
      <alignment vertical="center"/>
    </xf>
    <xf numFmtId="0" fontId="0" fillId="0" borderId="0">
      <alignment vertical="center"/>
    </xf>
    <xf numFmtId="0" fontId="18" fillId="0" borderId="0">
      <alignment vertical="center"/>
    </xf>
    <xf numFmtId="0" fontId="45" fillId="0" borderId="0"/>
    <xf numFmtId="0" fontId="18" fillId="0" borderId="0">
      <alignment vertical="center"/>
    </xf>
    <xf numFmtId="0" fontId="42" fillId="0" borderId="0">
      <alignment vertical="center"/>
    </xf>
    <xf numFmtId="0" fontId="34" fillId="0" borderId="0">
      <protection locked="0"/>
    </xf>
    <xf numFmtId="0" fontId="34" fillId="0" borderId="0">
      <protection locked="0"/>
    </xf>
    <xf numFmtId="0" fontId="34" fillId="0" borderId="0">
      <protection locked="0"/>
    </xf>
    <xf numFmtId="0" fontId="34" fillId="0" borderId="0">
      <protection locked="0"/>
    </xf>
    <xf numFmtId="0" fontId="42" fillId="15" borderId="0" applyNumberFormat="0" applyBorder="0" applyAlignment="0" applyProtection="0">
      <alignment vertical="center"/>
    </xf>
    <xf numFmtId="0" fontId="45" fillId="0" borderId="0"/>
    <xf numFmtId="0" fontId="47" fillId="46" borderId="0" applyNumberFormat="0" applyBorder="0" applyAlignment="0" applyProtection="0">
      <alignment vertical="center"/>
    </xf>
    <xf numFmtId="0" fontId="42" fillId="47" borderId="0" applyNumberFormat="0" applyBorder="0" applyAlignment="0" applyProtection="0">
      <alignment vertical="center"/>
    </xf>
    <xf numFmtId="0" fontId="18" fillId="0" borderId="0">
      <alignment vertical="center"/>
    </xf>
    <xf numFmtId="0" fontId="42" fillId="0" borderId="0">
      <alignment vertical="center"/>
    </xf>
    <xf numFmtId="0" fontId="18" fillId="0" borderId="0"/>
    <xf numFmtId="0" fontId="0" fillId="0" borderId="0">
      <alignment vertical="center"/>
    </xf>
    <xf numFmtId="0" fontId="45" fillId="0" borderId="0"/>
    <xf numFmtId="0" fontId="18" fillId="0" borderId="0">
      <alignment vertical="center"/>
    </xf>
    <xf numFmtId="0" fontId="42" fillId="0" borderId="0">
      <alignment vertical="center"/>
    </xf>
    <xf numFmtId="0" fontId="34" fillId="0" borderId="0">
      <protection locked="0"/>
    </xf>
    <xf numFmtId="0" fontId="34" fillId="0" borderId="0">
      <protection locked="0"/>
    </xf>
    <xf numFmtId="0" fontId="34" fillId="0" borderId="0">
      <protection locked="0"/>
    </xf>
    <xf numFmtId="0" fontId="34" fillId="0" borderId="0">
      <protection locked="0"/>
    </xf>
    <xf numFmtId="0" fontId="42" fillId="45" borderId="0" applyNumberFormat="0" applyBorder="0" applyAlignment="0" applyProtection="0">
      <alignment vertical="center"/>
    </xf>
    <xf numFmtId="0" fontId="18" fillId="0" borderId="0">
      <alignment vertical="center"/>
    </xf>
    <xf numFmtId="0" fontId="18" fillId="0" borderId="0">
      <alignment vertical="center"/>
    </xf>
    <xf numFmtId="0" fontId="34" fillId="0" borderId="0">
      <protection locked="0"/>
    </xf>
    <xf numFmtId="0" fontId="34" fillId="0" borderId="0">
      <protection locked="0"/>
    </xf>
    <xf numFmtId="0" fontId="34" fillId="0" borderId="0">
      <protection locked="0"/>
    </xf>
    <xf numFmtId="0" fontId="34" fillId="0" borderId="0">
      <protection locked="0"/>
    </xf>
    <xf numFmtId="0" fontId="42" fillId="17" borderId="0" applyNumberFormat="0" applyBorder="0" applyAlignment="0" applyProtection="0">
      <alignment vertical="center"/>
    </xf>
    <xf numFmtId="0" fontId="45" fillId="0" borderId="0"/>
    <xf numFmtId="0" fontId="45" fillId="0" borderId="0"/>
    <xf numFmtId="0" fontId="38" fillId="0" borderId="15" applyNumberFormat="0" applyFill="0" applyAlignment="0" applyProtection="0">
      <alignment vertical="center"/>
    </xf>
    <xf numFmtId="0" fontId="44" fillId="3" borderId="0" applyNumberFormat="0" applyBorder="0" applyAlignment="0" applyProtection="0">
      <alignment vertical="center"/>
    </xf>
    <xf numFmtId="0" fontId="18" fillId="0" borderId="0">
      <alignment vertical="center"/>
    </xf>
    <xf numFmtId="0" fontId="18" fillId="0" borderId="0"/>
    <xf numFmtId="0" fontId="18" fillId="0" borderId="0">
      <alignment vertical="center"/>
    </xf>
    <xf numFmtId="0" fontId="0" fillId="0" borderId="0">
      <alignment vertical="center"/>
    </xf>
    <xf numFmtId="0" fontId="60" fillId="7" borderId="0" applyNumberFormat="0" applyBorder="0" applyAlignment="0" applyProtection="0">
      <alignment vertical="center"/>
    </xf>
    <xf numFmtId="0" fontId="42" fillId="45" borderId="0" applyNumberFormat="0" applyBorder="0" applyAlignment="0" applyProtection="0">
      <alignment vertical="center"/>
    </xf>
    <xf numFmtId="0" fontId="47" fillId="22" borderId="0" applyNumberFormat="0" applyBorder="0" applyAlignment="0" applyProtection="0">
      <alignment vertical="center"/>
    </xf>
    <xf numFmtId="0" fontId="18" fillId="0" borderId="0"/>
    <xf numFmtId="0" fontId="42" fillId="30" borderId="0" applyNumberFormat="0" applyBorder="0" applyAlignment="0" applyProtection="0">
      <alignment vertical="center"/>
    </xf>
    <xf numFmtId="0" fontId="45" fillId="0" borderId="0"/>
    <xf numFmtId="0" fontId="0" fillId="0" borderId="0">
      <alignment vertical="center"/>
    </xf>
    <xf numFmtId="0" fontId="18" fillId="0" borderId="0"/>
    <xf numFmtId="0" fontId="0" fillId="0" borderId="0">
      <alignment vertical="center"/>
    </xf>
    <xf numFmtId="0" fontId="0" fillId="0" borderId="0">
      <alignment vertical="center"/>
    </xf>
    <xf numFmtId="0" fontId="18" fillId="0" borderId="0">
      <alignment vertical="center"/>
    </xf>
    <xf numFmtId="0" fontId="34" fillId="0" borderId="0">
      <protection locked="0"/>
    </xf>
    <xf numFmtId="0" fontId="34" fillId="0" borderId="0">
      <protection locked="0"/>
    </xf>
    <xf numFmtId="0" fontId="34" fillId="0" borderId="0">
      <protection locked="0"/>
    </xf>
    <xf numFmtId="0" fontId="34" fillId="0" borderId="0">
      <protection locked="0"/>
    </xf>
    <xf numFmtId="0" fontId="42" fillId="17" borderId="0" applyNumberFormat="0" applyBorder="0" applyAlignment="0" applyProtection="0">
      <alignment vertical="center"/>
    </xf>
    <xf numFmtId="0" fontId="18" fillId="0" borderId="0">
      <alignment vertical="center"/>
    </xf>
    <xf numFmtId="0" fontId="18" fillId="0" borderId="0">
      <alignment vertical="center"/>
    </xf>
    <xf numFmtId="0" fontId="42" fillId="0" borderId="0">
      <alignment vertical="center"/>
    </xf>
    <xf numFmtId="0" fontId="34" fillId="0" borderId="0">
      <protection locked="0"/>
    </xf>
    <xf numFmtId="0" fontId="34" fillId="0" borderId="0">
      <protection locked="0"/>
    </xf>
    <xf numFmtId="0" fontId="34" fillId="0" borderId="0">
      <protection locked="0"/>
    </xf>
    <xf numFmtId="0" fontId="34" fillId="0" borderId="0">
      <protection locked="0"/>
    </xf>
    <xf numFmtId="0" fontId="42" fillId="9" borderId="0" applyNumberFormat="0" applyBorder="0" applyAlignment="0" applyProtection="0">
      <alignment vertical="center"/>
    </xf>
    <xf numFmtId="0" fontId="18" fillId="0" borderId="0">
      <alignment vertical="center"/>
    </xf>
    <xf numFmtId="0" fontId="18" fillId="0" borderId="0">
      <alignment vertical="center"/>
    </xf>
    <xf numFmtId="0" fontId="42" fillId="48" borderId="0" applyNumberFormat="0" applyBorder="0" applyAlignment="0" applyProtection="0">
      <alignment vertical="center"/>
    </xf>
    <xf numFmtId="0" fontId="47" fillId="49" borderId="0" applyNumberFormat="0" applyBorder="0" applyAlignment="0" applyProtection="0">
      <alignment vertical="center"/>
    </xf>
    <xf numFmtId="0" fontId="18" fillId="0" borderId="0"/>
    <xf numFmtId="0" fontId="47" fillId="15" borderId="0" applyNumberFormat="0" applyBorder="0" applyAlignment="0" applyProtection="0">
      <alignment vertical="center"/>
    </xf>
    <xf numFmtId="0" fontId="18" fillId="0" borderId="0">
      <alignment vertical="center"/>
    </xf>
    <xf numFmtId="0" fontId="47" fillId="18" borderId="0" applyNumberFormat="0" applyBorder="0" applyAlignment="0" applyProtection="0">
      <alignment vertical="center"/>
    </xf>
    <xf numFmtId="0" fontId="55" fillId="0" borderId="24" applyNumberFormat="0" applyFill="0" applyAlignment="0" applyProtection="0">
      <alignment vertical="center"/>
    </xf>
    <xf numFmtId="0" fontId="18" fillId="0" borderId="0">
      <alignment vertical="center"/>
    </xf>
    <xf numFmtId="0" fontId="47" fillId="28" borderId="0" applyNumberFormat="0" applyBorder="0" applyAlignment="0" applyProtection="0">
      <alignment vertical="center"/>
    </xf>
    <xf numFmtId="0" fontId="55" fillId="0" borderId="24" applyNumberFormat="0" applyFill="0" applyAlignment="0" applyProtection="0">
      <alignment vertical="center"/>
    </xf>
    <xf numFmtId="0" fontId="18" fillId="0" borderId="0">
      <alignment vertical="center"/>
    </xf>
    <xf numFmtId="0" fontId="47" fillId="13" borderId="0" applyNumberFormat="0" applyBorder="0" applyAlignment="0" applyProtection="0">
      <alignment vertical="center"/>
    </xf>
    <xf numFmtId="0" fontId="18" fillId="0" borderId="0">
      <alignment vertical="center"/>
    </xf>
    <xf numFmtId="0" fontId="34" fillId="0" borderId="0">
      <protection locked="0"/>
    </xf>
    <xf numFmtId="37" fontId="62" fillId="0" borderId="0"/>
    <xf numFmtId="0" fontId="34" fillId="0" borderId="0">
      <protection locked="0"/>
    </xf>
    <xf numFmtId="0" fontId="18" fillId="0" borderId="0"/>
    <xf numFmtId="37" fontId="62" fillId="0" borderId="0"/>
    <xf numFmtId="0" fontId="18" fillId="0" borderId="0"/>
    <xf numFmtId="37" fontId="62" fillId="0" borderId="0"/>
    <xf numFmtId="0" fontId="34" fillId="0" borderId="0">
      <protection locked="0"/>
    </xf>
    <xf numFmtId="0" fontId="0" fillId="0" borderId="0"/>
    <xf numFmtId="0" fontId="34" fillId="0" borderId="0">
      <protection locked="0"/>
    </xf>
    <xf numFmtId="0" fontId="0" fillId="0" borderId="0">
      <alignment vertical="center"/>
    </xf>
    <xf numFmtId="9" fontId="45" fillId="0" borderId="0" applyFont="0" applyFill="0" applyBorder="0" applyAlignment="0" applyProtection="0"/>
    <xf numFmtId="0" fontId="18" fillId="0" borderId="0">
      <alignment vertical="center"/>
    </xf>
    <xf numFmtId="0" fontId="18" fillId="0" borderId="0">
      <alignment vertical="center"/>
    </xf>
    <xf numFmtId="0" fontId="18" fillId="0" borderId="0">
      <alignment vertical="center"/>
    </xf>
    <xf numFmtId="9" fontId="18" fillId="0" borderId="0" applyFont="0" applyFill="0" applyBorder="0" applyAlignment="0" applyProtection="0">
      <alignment vertical="center"/>
    </xf>
    <xf numFmtId="0" fontId="18" fillId="0" borderId="0">
      <alignment vertical="center"/>
    </xf>
    <xf numFmtId="9" fontId="18" fillId="0" borderId="0" applyFont="0" applyFill="0" applyBorder="0" applyAlignment="0" applyProtection="0">
      <alignment vertical="center"/>
    </xf>
    <xf numFmtId="0" fontId="40" fillId="0" borderId="0" applyNumberFormat="0" applyFill="0" applyBorder="0" applyAlignment="0" applyProtection="0">
      <alignment vertical="center"/>
    </xf>
    <xf numFmtId="0" fontId="18" fillId="0" borderId="0">
      <alignment vertical="center"/>
    </xf>
    <xf numFmtId="9" fontId="18" fillId="0" borderId="0" applyFont="0" applyFill="0" applyBorder="0" applyAlignment="0" applyProtection="0">
      <alignment vertical="center"/>
    </xf>
    <xf numFmtId="0" fontId="40" fillId="0" borderId="0" applyNumberFormat="0" applyFill="0" applyBorder="0" applyAlignment="0" applyProtection="0">
      <alignment vertical="center"/>
    </xf>
    <xf numFmtId="0" fontId="18" fillId="0" borderId="0">
      <alignment vertical="center"/>
    </xf>
    <xf numFmtId="9" fontId="18" fillId="0" borderId="0" applyFont="0" applyFill="0" applyBorder="0" applyAlignment="0" applyProtection="0">
      <alignment vertical="center"/>
    </xf>
    <xf numFmtId="0" fontId="18" fillId="0" borderId="0">
      <alignment vertical="center"/>
    </xf>
    <xf numFmtId="0" fontId="66" fillId="25" borderId="23" applyNumberFormat="0" applyAlignment="0" applyProtection="0">
      <alignment vertical="center"/>
    </xf>
    <xf numFmtId="9" fontId="18" fillId="0" borderId="0" applyFont="0" applyFill="0" applyBorder="0" applyAlignment="0" applyProtection="0">
      <alignment vertical="center"/>
    </xf>
    <xf numFmtId="0" fontId="34" fillId="0" borderId="0">
      <protection locked="0"/>
    </xf>
    <xf numFmtId="0" fontId="18" fillId="0" borderId="0">
      <alignment vertical="center"/>
    </xf>
    <xf numFmtId="0" fontId="66" fillId="25" borderId="23" applyNumberFormat="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67" fillId="43" borderId="0" applyNumberFormat="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34" fillId="0" borderId="0">
      <protection locked="0"/>
    </xf>
    <xf numFmtId="0" fontId="34" fillId="0" borderId="0">
      <protection locked="0"/>
    </xf>
    <xf numFmtId="9" fontId="18" fillId="0" borderId="0" applyFont="0" applyFill="0" applyBorder="0" applyAlignment="0" applyProtection="0">
      <alignment vertical="center"/>
    </xf>
    <xf numFmtId="0" fontId="34" fillId="0" borderId="0">
      <protection locked="0"/>
    </xf>
    <xf numFmtId="0" fontId="34" fillId="0" borderId="0">
      <protection locked="0"/>
    </xf>
    <xf numFmtId="9" fontId="18" fillId="0" borderId="0" applyFont="0" applyFill="0" applyBorder="0" applyAlignment="0" applyProtection="0">
      <alignment vertical="center"/>
    </xf>
    <xf numFmtId="9" fontId="45" fillId="0" borderId="0" applyFont="0" applyFill="0" applyBorder="0" applyAlignment="0" applyProtection="0"/>
    <xf numFmtId="9" fontId="45" fillId="0" borderId="0" applyFont="0" applyFill="0" applyBorder="0" applyAlignment="0" applyProtection="0"/>
    <xf numFmtId="9" fontId="18" fillId="0" borderId="0" applyFont="0" applyFill="0" applyBorder="0" applyAlignment="0" applyProtection="0">
      <alignment vertical="center"/>
    </xf>
    <xf numFmtId="0" fontId="34" fillId="0" borderId="0">
      <protection locked="0"/>
    </xf>
    <xf numFmtId="0" fontId="18" fillId="0" borderId="0">
      <alignment vertical="center"/>
    </xf>
    <xf numFmtId="0" fontId="45" fillId="0" borderId="0"/>
    <xf numFmtId="9" fontId="18" fillId="0" borderId="0" applyFont="0" applyFill="0" applyBorder="0" applyAlignment="0" applyProtection="0">
      <alignment vertical="center"/>
    </xf>
    <xf numFmtId="0" fontId="34" fillId="0" borderId="0">
      <protection locked="0"/>
    </xf>
    <xf numFmtId="0" fontId="45" fillId="0" borderId="0"/>
    <xf numFmtId="9" fontId="18" fillId="0" borderId="0" applyFont="0" applyFill="0" applyBorder="0" applyAlignment="0" applyProtection="0">
      <alignment vertical="center"/>
    </xf>
    <xf numFmtId="0" fontId="34" fillId="0" borderId="0">
      <protection locked="0"/>
    </xf>
    <xf numFmtId="0" fontId="45" fillId="0" borderId="0"/>
    <xf numFmtId="9" fontId="18" fillId="0" borderId="0" applyFont="0" applyFill="0" applyBorder="0" applyAlignment="0" applyProtection="0">
      <alignment vertical="center"/>
    </xf>
    <xf numFmtId="0" fontId="34" fillId="0" borderId="0">
      <protection locked="0"/>
    </xf>
    <xf numFmtId="0" fontId="45" fillId="0" borderId="0"/>
    <xf numFmtId="9" fontId="18" fillId="0" borderId="0" applyFont="0" applyFill="0" applyBorder="0" applyAlignment="0" applyProtection="0">
      <alignment vertical="center"/>
    </xf>
    <xf numFmtId="0" fontId="45" fillId="0" borderId="0"/>
    <xf numFmtId="9" fontId="18" fillId="0" borderId="0" applyFont="0" applyFill="0" applyBorder="0" applyAlignment="0" applyProtection="0">
      <alignment vertical="center"/>
    </xf>
    <xf numFmtId="0" fontId="45" fillId="0" borderId="0"/>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45" fillId="0" borderId="0" applyFont="0" applyFill="0" applyBorder="0" applyAlignment="0" applyProtection="0"/>
    <xf numFmtId="0"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42" fillId="0" borderId="0">
      <alignment vertical="center"/>
    </xf>
    <xf numFmtId="0" fontId="34" fillId="0" borderId="0">
      <protection locked="0"/>
    </xf>
    <xf numFmtId="9" fontId="18" fillId="0" borderId="0" applyFont="0" applyFill="0" applyBorder="0" applyAlignment="0" applyProtection="0">
      <alignment vertical="center"/>
    </xf>
    <xf numFmtId="0" fontId="42" fillId="0" borderId="0">
      <alignment vertical="center"/>
    </xf>
    <xf numFmtId="0" fontId="34" fillId="0" borderId="0">
      <protection locked="0"/>
    </xf>
    <xf numFmtId="9" fontId="18" fillId="0" borderId="0" applyFont="0" applyFill="0" applyBorder="0" applyAlignment="0" applyProtection="0">
      <alignment vertical="center"/>
    </xf>
    <xf numFmtId="0" fontId="42" fillId="0" borderId="0">
      <alignment vertical="center"/>
    </xf>
    <xf numFmtId="0" fontId="34" fillId="0" borderId="0">
      <protection locked="0"/>
    </xf>
    <xf numFmtId="9" fontId="18" fillId="0" borderId="0" applyFont="0" applyFill="0" applyBorder="0" applyAlignment="0" applyProtection="0">
      <alignment vertical="center"/>
    </xf>
    <xf numFmtId="0" fontId="42" fillId="0" borderId="0">
      <alignment vertical="center"/>
    </xf>
    <xf numFmtId="0" fontId="34" fillId="0" borderId="0">
      <protection locked="0"/>
    </xf>
    <xf numFmtId="0" fontId="38" fillId="0" borderId="15" applyNumberFormat="0" applyFill="0" applyAlignment="0" applyProtection="0">
      <alignment vertical="center"/>
    </xf>
    <xf numFmtId="0" fontId="18" fillId="0" borderId="0">
      <alignment vertical="center"/>
    </xf>
    <xf numFmtId="0" fontId="40" fillId="0" borderId="18" applyNumberFormat="0" applyFill="0" applyAlignment="0" applyProtection="0">
      <alignment vertical="center"/>
    </xf>
    <xf numFmtId="0" fontId="18" fillId="0" borderId="0">
      <alignment vertical="center"/>
    </xf>
    <xf numFmtId="0" fontId="18" fillId="0" borderId="0">
      <alignment vertical="center"/>
    </xf>
    <xf numFmtId="0" fontId="40" fillId="0" borderId="18" applyNumberFormat="0" applyFill="0" applyAlignment="0" applyProtection="0">
      <alignment vertical="center"/>
    </xf>
    <xf numFmtId="0" fontId="18" fillId="0" borderId="0">
      <alignment vertical="center"/>
    </xf>
    <xf numFmtId="0" fontId="18" fillId="0" borderId="0"/>
    <xf numFmtId="0" fontId="69" fillId="0" borderId="0" applyNumberFormat="0" applyFill="0" applyBorder="0" applyAlignment="0" applyProtection="0">
      <alignment vertical="center"/>
    </xf>
    <xf numFmtId="0" fontId="18" fillId="0" borderId="0">
      <alignment vertical="center"/>
    </xf>
    <xf numFmtId="0" fontId="69" fillId="0" borderId="0" applyNumberFormat="0" applyFill="0" applyBorder="0" applyAlignment="0" applyProtection="0">
      <alignment vertical="center"/>
    </xf>
    <xf numFmtId="0" fontId="34" fillId="0" borderId="0">
      <protection locked="0"/>
    </xf>
    <xf numFmtId="0" fontId="20" fillId="0" borderId="7">
      <alignment horizontal="distributed" vertical="center" wrapText="1"/>
    </xf>
    <xf numFmtId="0" fontId="70" fillId="11" borderId="0" applyNumberFormat="0" applyBorder="0" applyAlignment="0" applyProtection="0">
      <alignment vertical="center"/>
    </xf>
    <xf numFmtId="0" fontId="34" fillId="0" borderId="0">
      <protection locked="0"/>
    </xf>
    <xf numFmtId="0" fontId="0" fillId="0" borderId="0">
      <alignment vertical="center"/>
    </xf>
    <xf numFmtId="0" fontId="18" fillId="0" borderId="0">
      <alignment vertical="center"/>
    </xf>
    <xf numFmtId="0" fontId="70" fillId="11" borderId="0" applyNumberFormat="0" applyBorder="0" applyAlignment="0" applyProtection="0">
      <alignment vertical="center"/>
    </xf>
    <xf numFmtId="0" fontId="34" fillId="0" borderId="0">
      <protection locked="0"/>
    </xf>
    <xf numFmtId="0" fontId="34" fillId="0" borderId="0">
      <protection locked="0"/>
    </xf>
    <xf numFmtId="0" fontId="44" fillId="3" borderId="0" applyNumberFormat="0" applyBorder="0" applyAlignment="0" applyProtection="0">
      <alignment vertical="center"/>
    </xf>
    <xf numFmtId="0" fontId="34" fillId="0" borderId="0">
      <protection locked="0"/>
    </xf>
    <xf numFmtId="0" fontId="35" fillId="3" borderId="0" applyNumberFormat="0" applyBorder="0" applyAlignment="0" applyProtection="0">
      <alignment vertical="center"/>
    </xf>
    <xf numFmtId="0" fontId="18" fillId="0" borderId="0">
      <alignment vertical="center"/>
    </xf>
    <xf numFmtId="0" fontId="18" fillId="0" borderId="0"/>
    <xf numFmtId="0" fontId="18" fillId="0" borderId="0">
      <alignment vertical="center"/>
    </xf>
    <xf numFmtId="0" fontId="34" fillId="0" borderId="0">
      <protection locked="0"/>
    </xf>
    <xf numFmtId="0" fontId="44" fillId="3" borderId="0" applyNumberFormat="0" applyBorder="0" applyAlignment="0" applyProtection="0">
      <alignment vertical="center"/>
    </xf>
    <xf numFmtId="0" fontId="34" fillId="0" borderId="0">
      <protection locked="0"/>
    </xf>
    <xf numFmtId="0" fontId="34" fillId="0" borderId="0">
      <protection locked="0"/>
    </xf>
    <xf numFmtId="0" fontId="34" fillId="0" borderId="0"/>
    <xf numFmtId="0" fontId="34" fillId="0" borderId="0">
      <protection locked="0"/>
    </xf>
    <xf numFmtId="0" fontId="34" fillId="0" borderId="0">
      <protection locked="0"/>
    </xf>
    <xf numFmtId="0" fontId="34" fillId="0" borderId="0"/>
    <xf numFmtId="0" fontId="34" fillId="0" borderId="0">
      <protection locked="0"/>
    </xf>
    <xf numFmtId="0" fontId="34" fillId="0" borderId="0">
      <protection locked="0"/>
    </xf>
    <xf numFmtId="0" fontId="34" fillId="0" borderId="0"/>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0" fillId="0" borderId="0">
      <alignment vertical="center"/>
    </xf>
    <xf numFmtId="0" fontId="34" fillId="0" borderId="0">
      <protection locked="0"/>
    </xf>
    <xf numFmtId="0" fontId="34" fillId="0" borderId="0"/>
    <xf numFmtId="0" fontId="34" fillId="0" borderId="0"/>
    <xf numFmtId="0" fontId="34" fillId="0" borderId="0">
      <protection locked="0"/>
    </xf>
    <xf numFmtId="0" fontId="34" fillId="0" borderId="0">
      <protection locked="0"/>
    </xf>
    <xf numFmtId="0" fontId="34" fillId="0" borderId="0"/>
    <xf numFmtId="0" fontId="34" fillId="0" borderId="0"/>
    <xf numFmtId="0" fontId="34" fillId="0" borderId="0">
      <protection locked="0"/>
    </xf>
    <xf numFmtId="0" fontId="0" fillId="0" borderId="0">
      <alignment vertical="center"/>
    </xf>
    <xf numFmtId="0" fontId="0" fillId="0" borderId="0">
      <alignment vertical="center"/>
    </xf>
    <xf numFmtId="0" fontId="34" fillId="0" borderId="0"/>
    <xf numFmtId="0" fontId="34" fillId="0" borderId="0"/>
    <xf numFmtId="0" fontId="34" fillId="0" borderId="0">
      <protection locked="0"/>
    </xf>
    <xf numFmtId="0" fontId="34" fillId="0" borderId="0"/>
    <xf numFmtId="0" fontId="34" fillId="0" borderId="0"/>
    <xf numFmtId="176" fontId="20" fillId="0" borderId="7">
      <alignment vertical="center"/>
      <protection locked="0"/>
    </xf>
    <xf numFmtId="0" fontId="34" fillId="0" borderId="0"/>
    <xf numFmtId="0" fontId="34" fillId="0" borderId="0">
      <protection locked="0"/>
    </xf>
    <xf numFmtId="0" fontId="34" fillId="0" borderId="0">
      <protection locked="0"/>
    </xf>
    <xf numFmtId="0" fontId="18" fillId="0" borderId="0">
      <alignment vertical="center"/>
    </xf>
    <xf numFmtId="0" fontId="34" fillId="0" borderId="0">
      <protection locked="0"/>
    </xf>
    <xf numFmtId="0" fontId="34" fillId="0" borderId="0"/>
    <xf numFmtId="0" fontId="68" fillId="6" borderId="17" applyNumberFormat="0" applyAlignment="0" applyProtection="0">
      <alignment vertical="center"/>
    </xf>
    <xf numFmtId="0" fontId="34" fillId="0" borderId="0">
      <protection locked="0"/>
    </xf>
    <xf numFmtId="0" fontId="34" fillId="0" borderId="0"/>
    <xf numFmtId="0" fontId="68" fillId="6" borderId="17" applyNumberFormat="0" applyAlignment="0" applyProtection="0">
      <alignment vertical="center"/>
    </xf>
    <xf numFmtId="0" fontId="34" fillId="0" borderId="0">
      <protection locked="0"/>
    </xf>
    <xf numFmtId="0" fontId="34" fillId="0" borderId="0"/>
    <xf numFmtId="0" fontId="34" fillId="0" borderId="0"/>
    <xf numFmtId="0" fontId="34" fillId="0" borderId="0"/>
    <xf numFmtId="0" fontId="18" fillId="0" borderId="0"/>
    <xf numFmtId="0" fontId="18" fillId="0" borderId="0"/>
    <xf numFmtId="0" fontId="18" fillId="0" borderId="0">
      <alignment vertical="center"/>
    </xf>
    <xf numFmtId="0" fontId="34" fillId="0" borderId="0"/>
    <xf numFmtId="0" fontId="34" fillId="0" borderId="0"/>
    <xf numFmtId="0" fontId="34" fillId="0" borderId="0"/>
    <xf numFmtId="0" fontId="34" fillId="0" borderId="0"/>
    <xf numFmtId="0" fontId="34" fillId="0" borderId="0"/>
    <xf numFmtId="0" fontId="0" fillId="0" borderId="0">
      <alignment vertical="center"/>
    </xf>
    <xf numFmtId="0" fontId="18" fillId="0" borderId="0"/>
    <xf numFmtId="0" fontId="0" fillId="0" borderId="0">
      <alignment vertical="center"/>
    </xf>
    <xf numFmtId="0" fontId="0" fillId="0" borderId="0">
      <alignment vertical="center"/>
    </xf>
    <xf numFmtId="0" fontId="45" fillId="0" borderId="0" applyFont="0" applyFill="0" applyBorder="0" applyAlignment="0" applyProtection="0"/>
    <xf numFmtId="0" fontId="42" fillId="0" borderId="0">
      <alignment vertical="center"/>
    </xf>
    <xf numFmtId="0" fontId="18" fillId="0" borderId="0"/>
    <xf numFmtId="0" fontId="0" fillId="0" borderId="0">
      <alignment vertical="center"/>
    </xf>
    <xf numFmtId="0" fontId="34" fillId="0" borderId="0">
      <protection locked="0"/>
    </xf>
    <xf numFmtId="0" fontId="42" fillId="0" borderId="0">
      <alignment vertical="center"/>
    </xf>
    <xf numFmtId="0" fontId="42" fillId="0" borderId="0">
      <alignment vertical="center"/>
    </xf>
    <xf numFmtId="0" fontId="18" fillId="0" borderId="0"/>
    <xf numFmtId="0" fontId="0" fillId="0" borderId="0">
      <alignment vertical="center"/>
    </xf>
    <xf numFmtId="0" fontId="34" fillId="0" borderId="0">
      <protection locked="0"/>
    </xf>
    <xf numFmtId="0" fontId="18"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8" fillId="0" borderId="0"/>
    <xf numFmtId="0" fontId="18" fillId="0" borderId="0"/>
    <xf numFmtId="0" fontId="45" fillId="0" borderId="0"/>
    <xf numFmtId="0" fontId="18" fillId="0" borderId="0">
      <alignment vertical="center"/>
    </xf>
    <xf numFmtId="0" fontId="18" fillId="0" borderId="0">
      <alignment vertical="center"/>
    </xf>
    <xf numFmtId="0" fontId="42" fillId="0" borderId="0">
      <alignment vertical="center"/>
    </xf>
    <xf numFmtId="0" fontId="18" fillId="0" borderId="0">
      <alignment vertical="center"/>
    </xf>
    <xf numFmtId="0" fontId="18" fillId="0" borderId="0">
      <alignment vertical="center"/>
    </xf>
    <xf numFmtId="0" fontId="42" fillId="0" borderId="0">
      <alignment vertical="center"/>
    </xf>
    <xf numFmtId="0" fontId="18" fillId="0" borderId="0"/>
    <xf numFmtId="0" fontId="45" fillId="0" borderId="0"/>
    <xf numFmtId="0" fontId="0" fillId="0" borderId="0">
      <alignment vertical="center"/>
    </xf>
    <xf numFmtId="0" fontId="18" fillId="0" borderId="0"/>
    <xf numFmtId="0" fontId="45" fillId="0" borderId="0"/>
    <xf numFmtId="0" fontId="0" fillId="0" borderId="0">
      <alignment vertical="center"/>
    </xf>
    <xf numFmtId="0" fontId="18" fillId="0" borderId="0"/>
    <xf numFmtId="0" fontId="45" fillId="0" borderId="0"/>
    <xf numFmtId="0" fontId="0" fillId="0" borderId="0">
      <alignment vertical="center"/>
    </xf>
    <xf numFmtId="0" fontId="18" fillId="0" borderId="0"/>
    <xf numFmtId="0" fontId="45" fillId="0" borderId="0"/>
    <xf numFmtId="0" fontId="0" fillId="0" borderId="0">
      <alignment vertical="center"/>
    </xf>
    <xf numFmtId="0" fontId="45" fillId="0" borderId="0"/>
    <xf numFmtId="0" fontId="0" fillId="0" borderId="0">
      <alignment vertical="center"/>
    </xf>
    <xf numFmtId="0" fontId="45" fillId="0" borderId="0"/>
    <xf numFmtId="0" fontId="0" fillId="0" borderId="0">
      <alignment vertical="center"/>
    </xf>
    <xf numFmtId="0" fontId="0" fillId="0" borderId="0">
      <alignment vertical="center"/>
    </xf>
    <xf numFmtId="0" fontId="45" fillId="0" borderId="0"/>
    <xf numFmtId="0" fontId="34" fillId="0" borderId="0">
      <protection locked="0"/>
    </xf>
    <xf numFmtId="0" fontId="0" fillId="0" borderId="0">
      <alignment vertical="center"/>
    </xf>
    <xf numFmtId="0" fontId="0" fillId="0" borderId="0">
      <alignment vertical="center"/>
    </xf>
    <xf numFmtId="0" fontId="34" fillId="0" borderId="0">
      <protection locked="0"/>
    </xf>
    <xf numFmtId="0" fontId="0" fillId="0" borderId="0">
      <alignment vertical="center"/>
    </xf>
    <xf numFmtId="0" fontId="0" fillId="0" borderId="0">
      <alignment vertical="center"/>
    </xf>
    <xf numFmtId="0" fontId="34" fillId="0" borderId="0">
      <protection locked="0"/>
    </xf>
    <xf numFmtId="0" fontId="0" fillId="0" borderId="0">
      <alignment vertical="center"/>
    </xf>
    <xf numFmtId="0" fontId="0" fillId="0" borderId="0">
      <alignment vertical="center"/>
    </xf>
    <xf numFmtId="0" fontId="34" fillId="0" borderId="0">
      <protection locked="0"/>
    </xf>
    <xf numFmtId="0" fontId="0" fillId="0" borderId="0">
      <alignment vertical="center"/>
    </xf>
    <xf numFmtId="0" fontId="0" fillId="0" borderId="0">
      <alignment vertical="center"/>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4" fillId="0" borderId="0">
      <protection locked="0"/>
    </xf>
    <xf numFmtId="0" fontId="0" fillId="0" borderId="0">
      <alignment vertical="center"/>
    </xf>
    <xf numFmtId="0" fontId="34" fillId="0" borderId="0">
      <protection locked="0"/>
    </xf>
    <xf numFmtId="0" fontId="0" fillId="0" borderId="0">
      <alignment vertical="center"/>
    </xf>
    <xf numFmtId="0" fontId="34" fillId="0" borderId="0">
      <protection locked="0"/>
    </xf>
    <xf numFmtId="0" fontId="45" fillId="0" borderId="0"/>
    <xf numFmtId="0" fontId="34" fillId="0" borderId="0">
      <protection locked="0"/>
    </xf>
    <xf numFmtId="0" fontId="34" fillId="0" borderId="0">
      <protection locked="0"/>
    </xf>
    <xf numFmtId="0" fontId="45" fillId="0" borderId="0"/>
    <xf numFmtId="0" fontId="34" fillId="0" borderId="0">
      <protection locked="0"/>
    </xf>
    <xf numFmtId="0" fontId="34" fillId="0" borderId="0">
      <protection locked="0"/>
    </xf>
    <xf numFmtId="0" fontId="18" fillId="0" borderId="0">
      <alignment vertical="center"/>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45" fillId="0" borderId="0"/>
    <xf numFmtId="0" fontId="42" fillId="0" borderId="0">
      <alignment vertical="center"/>
    </xf>
    <xf numFmtId="0" fontId="34" fillId="0" borderId="0">
      <protection locked="0"/>
    </xf>
    <xf numFmtId="0" fontId="42" fillId="0" borderId="0">
      <alignment vertical="center"/>
    </xf>
    <xf numFmtId="0" fontId="34" fillId="0" borderId="0">
      <protection locked="0"/>
    </xf>
    <xf numFmtId="0" fontId="18" fillId="0" borderId="0"/>
    <xf numFmtId="0" fontId="42" fillId="0" borderId="0">
      <alignment vertical="center"/>
    </xf>
    <xf numFmtId="0" fontId="34" fillId="0" borderId="0">
      <protection locked="0"/>
    </xf>
    <xf numFmtId="0" fontId="42" fillId="0" borderId="0">
      <alignment vertical="center"/>
    </xf>
    <xf numFmtId="0" fontId="34" fillId="0" borderId="0">
      <protection locked="0"/>
    </xf>
    <xf numFmtId="0" fontId="42" fillId="0" borderId="0">
      <alignment vertical="center"/>
    </xf>
    <xf numFmtId="0" fontId="34" fillId="0" borderId="0">
      <protection locked="0"/>
    </xf>
    <xf numFmtId="0" fontId="42" fillId="0" borderId="0">
      <alignment vertical="center"/>
    </xf>
    <xf numFmtId="0" fontId="42" fillId="0" borderId="0">
      <alignment vertical="center"/>
    </xf>
    <xf numFmtId="0" fontId="42" fillId="0" borderId="0">
      <alignment vertical="center"/>
    </xf>
    <xf numFmtId="0" fontId="42" fillId="0" borderId="0">
      <alignment vertical="center"/>
    </xf>
    <xf numFmtId="0" fontId="0" fillId="0" borderId="0">
      <alignment vertical="center"/>
    </xf>
    <xf numFmtId="0" fontId="34" fillId="0" borderId="0">
      <protection locked="0"/>
    </xf>
    <xf numFmtId="0" fontId="42" fillId="0" borderId="0">
      <alignment vertical="center"/>
    </xf>
    <xf numFmtId="0" fontId="0" fillId="0" borderId="0">
      <alignment vertical="center"/>
    </xf>
    <xf numFmtId="0" fontId="42" fillId="0" borderId="0">
      <alignment vertical="center"/>
    </xf>
    <xf numFmtId="0" fontId="0" fillId="0" borderId="0">
      <alignment vertical="center"/>
    </xf>
    <xf numFmtId="0" fontId="42" fillId="0" borderId="0">
      <alignment vertical="center"/>
    </xf>
    <xf numFmtId="0" fontId="0" fillId="0" borderId="0">
      <alignment vertical="center"/>
    </xf>
    <xf numFmtId="0" fontId="42" fillId="0" borderId="0">
      <alignment vertical="center"/>
    </xf>
    <xf numFmtId="0" fontId="0" fillId="0" borderId="0">
      <alignment vertical="center"/>
    </xf>
    <xf numFmtId="0" fontId="42" fillId="0" borderId="0">
      <alignment vertical="center"/>
    </xf>
    <xf numFmtId="0" fontId="0" fillId="0" borderId="0">
      <alignment vertical="center"/>
    </xf>
    <xf numFmtId="0" fontId="42" fillId="0" borderId="0">
      <alignment vertical="center"/>
    </xf>
    <xf numFmtId="0" fontId="0" fillId="0" borderId="0">
      <alignment vertical="center"/>
    </xf>
    <xf numFmtId="0" fontId="42" fillId="0" borderId="0">
      <alignment vertical="center"/>
    </xf>
    <xf numFmtId="0" fontId="0" fillId="0" borderId="0">
      <alignment vertical="center"/>
    </xf>
    <xf numFmtId="0" fontId="42" fillId="0" borderId="0">
      <alignment vertical="center"/>
    </xf>
    <xf numFmtId="0" fontId="18" fillId="0" borderId="0">
      <alignment vertical="center"/>
    </xf>
    <xf numFmtId="0" fontId="0" fillId="0" borderId="0">
      <alignment vertical="center"/>
    </xf>
    <xf numFmtId="0" fontId="0" fillId="0" borderId="0">
      <alignment vertical="center"/>
    </xf>
    <xf numFmtId="0" fontId="42" fillId="0" borderId="0">
      <alignment vertical="center"/>
    </xf>
    <xf numFmtId="0" fontId="34" fillId="0" borderId="0">
      <protection locked="0"/>
    </xf>
    <xf numFmtId="0" fontId="42" fillId="0" borderId="0">
      <alignment vertical="center"/>
    </xf>
    <xf numFmtId="0" fontId="34" fillId="0" borderId="0">
      <protection locked="0"/>
    </xf>
    <xf numFmtId="0" fontId="42" fillId="0" borderId="0">
      <alignment vertical="center"/>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45" fillId="0" borderId="0"/>
    <xf numFmtId="0" fontId="34" fillId="0" borderId="0">
      <protection locked="0"/>
    </xf>
    <xf numFmtId="0" fontId="18" fillId="0" borderId="0"/>
    <xf numFmtId="0" fontId="34" fillId="0" borderId="0">
      <protection locked="0"/>
    </xf>
    <xf numFmtId="0" fontId="34" fillId="0" borderId="0">
      <protection locked="0"/>
    </xf>
    <xf numFmtId="4" fontId="45" fillId="0" borderId="0" applyFont="0" applyFill="0" applyBorder="0" applyAlignment="0" applyProtection="0"/>
    <xf numFmtId="0" fontId="34" fillId="0" borderId="0">
      <protection locked="0"/>
    </xf>
    <xf numFmtId="0" fontId="34" fillId="0" borderId="0">
      <protection locked="0"/>
    </xf>
    <xf numFmtId="0" fontId="34" fillId="0" borderId="0">
      <protection locked="0"/>
    </xf>
    <xf numFmtId="0" fontId="71" fillId="0" borderId="0"/>
    <xf numFmtId="0" fontId="18" fillId="0" borderId="0"/>
    <xf numFmtId="0" fontId="34" fillId="0" borderId="0">
      <protection locked="0"/>
    </xf>
    <xf numFmtId="0" fontId="18" fillId="0" borderId="0">
      <alignment vertical="center"/>
    </xf>
    <xf numFmtId="0" fontId="34" fillId="0" borderId="0">
      <protection locked="0"/>
    </xf>
    <xf numFmtId="0" fontId="18" fillId="0" borderId="0">
      <alignment vertical="center"/>
    </xf>
    <xf numFmtId="0" fontId="34" fillId="0" borderId="0">
      <protection locked="0"/>
    </xf>
    <xf numFmtId="0" fontId="18" fillId="0" borderId="0">
      <alignment vertical="center"/>
    </xf>
    <xf numFmtId="0" fontId="34" fillId="0" borderId="0">
      <protection locked="0"/>
    </xf>
    <xf numFmtId="0" fontId="18"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45" fillId="0" borderId="0"/>
    <xf numFmtId="0" fontId="18" fillId="0" borderId="0"/>
    <xf numFmtId="0" fontId="18" fillId="0" borderId="0"/>
    <xf numFmtId="0" fontId="18" fillId="0" borderId="0"/>
    <xf numFmtId="0" fontId="18" fillId="0" borderId="0">
      <alignment vertical="center"/>
    </xf>
    <xf numFmtId="0" fontId="0" fillId="0" borderId="0"/>
    <xf numFmtId="0" fontId="18" fillId="0" borderId="0">
      <alignment vertical="center"/>
    </xf>
    <xf numFmtId="0" fontId="34" fillId="0" borderId="0">
      <protection locked="0"/>
    </xf>
    <xf numFmtId="0" fontId="0" fillId="0" borderId="0">
      <alignment vertical="center"/>
    </xf>
    <xf numFmtId="0" fontId="34" fillId="0" borderId="0">
      <protection locked="0"/>
    </xf>
    <xf numFmtId="0" fontId="45"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xf numFmtId="0" fontId="18" fillId="0" borderId="0">
      <alignment vertical="center"/>
    </xf>
    <xf numFmtId="0" fontId="18" fillId="0" borderId="0">
      <alignment vertical="center"/>
    </xf>
    <xf numFmtId="0" fontId="18" fillId="0" borderId="0">
      <alignment vertical="center"/>
    </xf>
    <xf numFmtId="0" fontId="45"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45" fillId="0" borderId="0"/>
    <xf numFmtId="0" fontId="18" fillId="0" borderId="0">
      <alignment vertical="center"/>
    </xf>
    <xf numFmtId="0" fontId="18" fillId="0" borderId="0">
      <alignment vertical="center"/>
    </xf>
    <xf numFmtId="0" fontId="18" fillId="0" borderId="0">
      <alignment vertical="center"/>
    </xf>
    <xf numFmtId="0" fontId="34" fillId="0" borderId="0">
      <protection locked="0"/>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42" fillId="0" borderId="0">
      <alignment vertical="center"/>
    </xf>
    <xf numFmtId="0" fontId="45" fillId="0" borderId="0"/>
    <xf numFmtId="0" fontId="0" fillId="0" borderId="0"/>
    <xf numFmtId="0" fontId="18" fillId="0" borderId="0"/>
    <xf numFmtId="0" fontId="18" fillId="0" borderId="0">
      <alignment vertical="center"/>
    </xf>
    <xf numFmtId="0" fontId="72" fillId="26" borderId="0" applyNumberFormat="0" applyBorder="0" applyAlignment="0" applyProtection="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34" fillId="0" borderId="0">
      <protection locked="0"/>
    </xf>
    <xf numFmtId="0" fontId="34" fillId="0" borderId="0">
      <protection locked="0"/>
    </xf>
    <xf numFmtId="0" fontId="18" fillId="0" borderId="0">
      <alignment vertical="center"/>
    </xf>
    <xf numFmtId="0" fontId="34" fillId="0" borderId="0">
      <protection locked="0"/>
    </xf>
    <xf numFmtId="0" fontId="34" fillId="0" borderId="0">
      <protection locked="0"/>
    </xf>
    <xf numFmtId="0" fontId="34" fillId="0" borderId="0">
      <protection locked="0"/>
    </xf>
    <xf numFmtId="0" fontId="18" fillId="0" borderId="0"/>
    <xf numFmtId="0" fontId="42" fillId="0" borderId="0">
      <alignment vertical="center"/>
    </xf>
    <xf numFmtId="0" fontId="18" fillId="0" borderId="0"/>
    <xf numFmtId="0" fontId="42" fillId="0" borderId="0">
      <alignment vertical="center"/>
    </xf>
    <xf numFmtId="0" fontId="18" fillId="0" borderId="0">
      <alignment vertical="center"/>
    </xf>
    <xf numFmtId="0" fontId="18" fillId="0" borderId="0"/>
    <xf numFmtId="0" fontId="18" fillId="0" borderId="0">
      <alignment vertical="center"/>
    </xf>
    <xf numFmtId="0" fontId="18" fillId="0" borderId="0"/>
    <xf numFmtId="0" fontId="18" fillId="0" borderId="0">
      <alignment vertical="center"/>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0" fillId="0" borderId="0">
      <alignment vertical="center"/>
    </xf>
    <xf numFmtId="0" fontId="0" fillId="0" borderId="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alignment vertical="center"/>
    </xf>
    <xf numFmtId="0" fontId="18" fillId="0" borderId="0">
      <alignment vertical="center"/>
    </xf>
    <xf numFmtId="0" fontId="18" fillId="0" borderId="0"/>
    <xf numFmtId="0" fontId="18" fillId="0" borderId="0">
      <alignment vertical="center"/>
    </xf>
    <xf numFmtId="0" fontId="18" fillId="0" borderId="0">
      <alignment vertical="center"/>
    </xf>
    <xf numFmtId="0" fontId="18" fillId="0" borderId="0">
      <alignment vertical="center"/>
    </xf>
    <xf numFmtId="0" fontId="18" fillId="0" borderId="0"/>
    <xf numFmtId="0" fontId="18" fillId="0" borderId="0">
      <alignment vertical="center"/>
    </xf>
    <xf numFmtId="0" fontId="18" fillId="0" borderId="0"/>
    <xf numFmtId="0" fontId="18" fillId="0" borderId="0">
      <alignment vertical="center"/>
    </xf>
    <xf numFmtId="0" fontId="18" fillId="0" borderId="0">
      <alignment vertical="center"/>
    </xf>
    <xf numFmtId="0" fontId="18" fillId="0" borderId="0"/>
    <xf numFmtId="0" fontId="18" fillId="0" borderId="0">
      <alignment vertical="center"/>
    </xf>
    <xf numFmtId="0" fontId="18" fillId="0" borderId="0">
      <alignment vertical="center"/>
    </xf>
    <xf numFmtId="0" fontId="18" fillId="0" borderId="0"/>
    <xf numFmtId="0" fontId="18" fillId="0" borderId="0"/>
    <xf numFmtId="0" fontId="18" fillId="0" borderId="0">
      <alignment vertical="center"/>
    </xf>
    <xf numFmtId="0" fontId="18" fillId="0" borderId="0"/>
    <xf numFmtId="0" fontId="18" fillId="0" borderId="0">
      <alignment vertical="center"/>
    </xf>
    <xf numFmtId="0" fontId="18" fillId="0" borderId="0"/>
    <xf numFmtId="0" fontId="0" fillId="0" borderId="0"/>
    <xf numFmtId="0" fontId="18" fillId="0" borderId="0"/>
    <xf numFmtId="0" fontId="0" fillId="0" borderId="0">
      <alignment vertical="center"/>
    </xf>
    <xf numFmtId="0" fontId="0" fillId="0" borderId="0">
      <alignment vertical="center"/>
    </xf>
    <xf numFmtId="0" fontId="18" fillId="0" borderId="0">
      <alignment vertical="center"/>
    </xf>
    <xf numFmtId="0" fontId="18" fillId="0" borderId="0"/>
    <xf numFmtId="0" fontId="18" fillId="0" borderId="0"/>
    <xf numFmtId="0" fontId="18" fillId="0" borderId="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0" fillId="8" borderId="19" applyNumberFormat="0" applyFont="0" applyAlignment="0" applyProtection="0">
      <alignment vertical="center"/>
    </xf>
    <xf numFmtId="0" fontId="18" fillId="0" borderId="0"/>
    <xf numFmtId="0" fontId="34" fillId="0" borderId="0">
      <protection locked="0"/>
    </xf>
    <xf numFmtId="0" fontId="18" fillId="0" borderId="0"/>
    <xf numFmtId="0" fontId="0" fillId="8" borderId="19" applyNumberFormat="0" applyFont="0" applyAlignment="0" applyProtection="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alignment vertical="center"/>
    </xf>
    <xf numFmtId="0" fontId="34" fillId="0" borderId="0">
      <protection locked="0"/>
    </xf>
    <xf numFmtId="0" fontId="18" fillId="0" borderId="0"/>
    <xf numFmtId="0" fontId="18" fillId="0" borderId="0">
      <alignment vertical="center"/>
    </xf>
    <xf numFmtId="0" fontId="18" fillId="0" borderId="0"/>
    <xf numFmtId="0" fontId="18" fillId="0" borderId="0">
      <alignment vertical="center"/>
    </xf>
    <xf numFmtId="0" fontId="0" fillId="0" borderId="0"/>
    <xf numFmtId="0" fontId="0" fillId="0" borderId="0"/>
    <xf numFmtId="0" fontId="18" fillId="0" borderId="0"/>
    <xf numFmtId="0" fontId="0" fillId="0" borderId="0"/>
    <xf numFmtId="0" fontId="0" fillId="0" borderId="0"/>
    <xf numFmtId="0" fontId="18" fillId="0" borderId="0"/>
    <xf numFmtId="0" fontId="0" fillId="0" borderId="0"/>
    <xf numFmtId="0" fontId="18" fillId="0" borderId="0"/>
    <xf numFmtId="0" fontId="0" fillId="0" borderId="0"/>
    <xf numFmtId="0" fontId="18" fillId="0" borderId="0"/>
    <xf numFmtId="0" fontId="0" fillId="0" borderId="0"/>
    <xf numFmtId="0" fontId="18" fillId="0" borderId="0"/>
    <xf numFmtId="0" fontId="18" fillId="0" borderId="0"/>
    <xf numFmtId="0" fontId="34" fillId="0" borderId="0">
      <protection locked="0"/>
    </xf>
    <xf numFmtId="0" fontId="18" fillId="0" borderId="0"/>
    <xf numFmtId="0" fontId="34" fillId="0" borderId="0">
      <protection locked="0"/>
    </xf>
    <xf numFmtId="0" fontId="18" fillId="0" borderId="0"/>
    <xf numFmtId="0" fontId="47" fillId="50" borderId="0" applyNumberFormat="0" applyBorder="0" applyAlignment="0" applyProtection="0">
      <alignment vertical="center"/>
    </xf>
    <xf numFmtId="0" fontId="18" fillId="0" borderId="0"/>
    <xf numFmtId="0" fontId="47" fillId="18" borderId="0" applyNumberFormat="0" applyBorder="0" applyAlignment="0" applyProtection="0">
      <alignment vertical="center"/>
    </xf>
    <xf numFmtId="0" fontId="18" fillId="0" borderId="0"/>
    <xf numFmtId="0" fontId="47" fillId="28" borderId="0" applyNumberFormat="0" applyBorder="0" applyAlignment="0" applyProtection="0">
      <alignment vertical="center"/>
    </xf>
    <xf numFmtId="0" fontId="18" fillId="0" borderId="0">
      <alignment vertical="center"/>
    </xf>
    <xf numFmtId="0" fontId="0" fillId="0" borderId="0">
      <alignment vertical="center"/>
    </xf>
    <xf numFmtId="0" fontId="18"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34" fillId="0" borderId="0">
      <protection locked="0"/>
    </xf>
    <xf numFmtId="0" fontId="18" fillId="0" borderId="0">
      <alignment vertical="center"/>
    </xf>
    <xf numFmtId="0" fontId="34" fillId="0" borderId="0">
      <protection locked="0"/>
    </xf>
    <xf numFmtId="0" fontId="18" fillId="0" borderId="0">
      <alignment vertical="center"/>
    </xf>
    <xf numFmtId="0" fontId="34" fillId="0" borderId="0">
      <protection locked="0"/>
    </xf>
    <xf numFmtId="0" fontId="18" fillId="0" borderId="0">
      <alignment vertical="center"/>
    </xf>
    <xf numFmtId="0" fontId="34" fillId="0" borderId="0">
      <protection locked="0"/>
    </xf>
    <xf numFmtId="0" fontId="18" fillId="0" borderId="0">
      <alignment vertical="center"/>
    </xf>
    <xf numFmtId="0" fontId="47" fillId="51" borderId="0" applyNumberFormat="0" applyBorder="0" applyAlignment="0" applyProtection="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xf numFmtId="0" fontId="18" fillId="0" borderId="0"/>
    <xf numFmtId="0" fontId="18" fillId="0" borderId="0"/>
    <xf numFmtId="0" fontId="18" fillId="0" borderId="0"/>
    <xf numFmtId="0" fontId="18" fillId="0" borderId="0"/>
    <xf numFmtId="0" fontId="0" fillId="0" borderId="0">
      <alignment vertical="center"/>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0" fillId="0" borderId="0">
      <alignment vertical="center"/>
    </xf>
    <xf numFmtId="0" fontId="0" fillId="0" borderId="0">
      <alignment vertical="center"/>
    </xf>
    <xf numFmtId="0" fontId="34" fillId="0" borderId="0">
      <protection locked="0"/>
    </xf>
    <xf numFmtId="0" fontId="0" fillId="0" borderId="0">
      <alignment vertical="center"/>
    </xf>
    <xf numFmtId="0" fontId="34" fillId="0" borderId="0">
      <protection locked="0"/>
    </xf>
    <xf numFmtId="0" fontId="34" fillId="0" borderId="0">
      <protection locked="0"/>
    </xf>
    <xf numFmtId="0" fontId="0" fillId="0" borderId="0">
      <alignment vertical="center"/>
    </xf>
    <xf numFmtId="0" fontId="18" fillId="0" borderId="0"/>
    <xf numFmtId="0" fontId="0" fillId="0" borderId="0">
      <alignment vertical="center"/>
    </xf>
    <xf numFmtId="0" fontId="0" fillId="0" borderId="0">
      <alignment vertical="center"/>
    </xf>
    <xf numFmtId="0" fontId="18" fillId="0" borderId="0"/>
    <xf numFmtId="0" fontId="18" fillId="0" borderId="0"/>
    <xf numFmtId="0" fontId="18" fillId="0" borderId="0"/>
    <xf numFmtId="0" fontId="0" fillId="0" borderId="0">
      <alignment vertical="center"/>
    </xf>
    <xf numFmtId="0" fontId="0" fillId="0" borderId="0">
      <alignment vertical="center"/>
    </xf>
    <xf numFmtId="0" fontId="34" fillId="0" borderId="0">
      <protection locked="0"/>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8" fillId="0" borderId="0">
      <alignment vertical="center"/>
    </xf>
    <xf numFmtId="0" fontId="18" fillId="0" borderId="0"/>
    <xf numFmtId="0" fontId="0" fillId="0" borderId="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34" fillId="0" borderId="0">
      <protection locked="0"/>
    </xf>
    <xf numFmtId="0" fontId="18" fillId="0" borderId="0"/>
    <xf numFmtId="0" fontId="18" fillId="0" borderId="0"/>
    <xf numFmtId="0" fontId="18" fillId="0" borderId="0"/>
    <xf numFmtId="0" fontId="0" fillId="0" borderId="0">
      <alignment vertical="center"/>
    </xf>
    <xf numFmtId="0" fontId="18" fillId="0" borderId="0"/>
    <xf numFmtId="0" fontId="0" fillId="0" borderId="0">
      <alignment vertical="center"/>
    </xf>
    <xf numFmtId="0" fontId="18" fillId="0" borderId="0"/>
    <xf numFmtId="0" fontId="0" fillId="0" borderId="0">
      <alignment vertical="center"/>
    </xf>
    <xf numFmtId="0" fontId="18" fillId="0" borderId="0"/>
    <xf numFmtId="0" fontId="0" fillId="0" borderId="0">
      <alignment vertical="center"/>
    </xf>
    <xf numFmtId="0" fontId="18" fillId="0" borderId="0"/>
    <xf numFmtId="0" fontId="18" fillId="0" borderId="0"/>
    <xf numFmtId="0" fontId="34" fillId="0" borderId="0">
      <protection locked="0"/>
    </xf>
    <xf numFmtId="0" fontId="18" fillId="0" borderId="0"/>
    <xf numFmtId="0" fontId="18" fillId="0" borderId="0"/>
    <xf numFmtId="0" fontId="34" fillId="0" borderId="0">
      <protection locked="0"/>
    </xf>
    <xf numFmtId="0" fontId="0" fillId="0" borderId="0">
      <alignment vertical="center"/>
    </xf>
    <xf numFmtId="0" fontId="34" fillId="0" borderId="0">
      <protection locked="0"/>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4" fillId="0" borderId="0">
      <protection locked="0"/>
    </xf>
    <xf numFmtId="0" fontId="0" fillId="0" borderId="0">
      <alignment vertical="center"/>
    </xf>
    <xf numFmtId="0" fontId="34" fillId="0" borderId="0">
      <protection locked="0"/>
    </xf>
    <xf numFmtId="0" fontId="0" fillId="0" borderId="0">
      <alignment vertical="center"/>
    </xf>
    <xf numFmtId="0" fontId="0" fillId="0" borderId="0">
      <alignment vertical="center"/>
    </xf>
    <xf numFmtId="0" fontId="34" fillId="0" borderId="0">
      <protection locked="0"/>
    </xf>
    <xf numFmtId="0" fontId="0" fillId="0" borderId="0">
      <alignment vertical="center"/>
    </xf>
    <xf numFmtId="0" fontId="34" fillId="0" borderId="0">
      <protection locked="0"/>
    </xf>
    <xf numFmtId="0" fontId="0" fillId="0" borderId="0">
      <alignment vertical="center"/>
    </xf>
    <xf numFmtId="0" fontId="34" fillId="0" borderId="0">
      <protection locked="0"/>
    </xf>
    <xf numFmtId="0" fontId="0" fillId="0" borderId="0">
      <alignment vertical="center"/>
    </xf>
    <xf numFmtId="0" fontId="34" fillId="0" borderId="0">
      <protection locked="0"/>
    </xf>
    <xf numFmtId="0" fontId="0" fillId="0" borderId="0">
      <alignment vertical="center"/>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42" fillId="0" borderId="0"/>
    <xf numFmtId="0" fontId="34" fillId="0" borderId="0">
      <protection locked="0"/>
    </xf>
    <xf numFmtId="0" fontId="0" fillId="0" borderId="0">
      <alignment vertical="center"/>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0" fillId="0" borderId="0">
      <alignment vertical="center"/>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18" fillId="0" borderId="0"/>
    <xf numFmtId="0" fontId="18" fillId="0" borderId="0"/>
    <xf numFmtId="0" fontId="34" fillId="0" borderId="0">
      <protection locked="0"/>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34" fillId="0" borderId="0">
      <protection locked="0"/>
    </xf>
    <xf numFmtId="0" fontId="18" fillId="0" borderId="0"/>
    <xf numFmtId="0" fontId="18" fillId="0" borderId="0"/>
    <xf numFmtId="0" fontId="0" fillId="0" borderId="0">
      <alignment vertical="center"/>
    </xf>
    <xf numFmtId="0" fontId="18" fillId="0" borderId="0"/>
    <xf numFmtId="0" fontId="18" fillId="0" borderId="0"/>
    <xf numFmtId="0" fontId="34" fillId="0" borderId="0">
      <protection locked="0"/>
    </xf>
    <xf numFmtId="0" fontId="18" fillId="0" borderId="0"/>
    <xf numFmtId="0" fontId="18" fillId="0" borderId="0"/>
    <xf numFmtId="0" fontId="18" fillId="0" borderId="0"/>
    <xf numFmtId="0" fontId="18" fillId="0" borderId="0"/>
    <xf numFmtId="0" fontId="0" fillId="0" borderId="0"/>
    <xf numFmtId="0" fontId="18" fillId="0" borderId="0"/>
    <xf numFmtId="0" fontId="18" fillId="0" borderId="0"/>
    <xf numFmtId="0" fontId="0" fillId="0" borderId="0"/>
    <xf numFmtId="0" fontId="42" fillId="0" borderId="0"/>
    <xf numFmtId="0" fontId="42" fillId="0" borderId="0"/>
    <xf numFmtId="0" fontId="42"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0" fillId="0" borderId="0"/>
    <xf numFmtId="0" fontId="34" fillId="0" borderId="0">
      <protection locked="0"/>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34" fillId="0" borderId="0">
      <protection locked="0"/>
    </xf>
    <xf numFmtId="0" fontId="34" fillId="0" borderId="0">
      <protection locked="0"/>
    </xf>
    <xf numFmtId="0" fontId="34" fillId="0" borderId="0">
      <protection locked="0"/>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0" fillId="0" borderId="0">
      <alignment vertical="center"/>
    </xf>
    <xf numFmtId="0" fontId="34" fillId="0" borderId="0">
      <protection locked="0"/>
    </xf>
    <xf numFmtId="0" fontId="34" fillId="0" borderId="0">
      <protection locked="0"/>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4" fillId="0" borderId="0">
      <protection locked="0"/>
    </xf>
    <xf numFmtId="0" fontId="0" fillId="0" borderId="0">
      <alignment vertical="center"/>
    </xf>
    <xf numFmtId="0" fontId="0" fillId="0" borderId="0">
      <alignment vertical="center"/>
    </xf>
    <xf numFmtId="0" fontId="0" fillId="0" borderId="0">
      <alignment vertical="center"/>
    </xf>
    <xf numFmtId="0" fontId="42" fillId="0" borderId="0">
      <alignment vertical="center"/>
    </xf>
    <xf numFmtId="0" fontId="42" fillId="0" borderId="0">
      <alignment vertical="center"/>
    </xf>
    <xf numFmtId="0" fontId="42" fillId="0" borderId="0">
      <alignment vertical="center"/>
    </xf>
    <xf numFmtId="0" fontId="42" fillId="0" borderId="0">
      <alignment vertical="center"/>
    </xf>
    <xf numFmtId="0" fontId="42" fillId="0" borderId="0">
      <alignment vertical="center"/>
    </xf>
    <xf numFmtId="0" fontId="42" fillId="0" borderId="0">
      <alignment vertical="center"/>
    </xf>
    <xf numFmtId="0" fontId="42" fillId="0" borderId="0">
      <alignment vertical="center"/>
    </xf>
    <xf numFmtId="0" fontId="42" fillId="0" borderId="0">
      <alignment vertical="center"/>
    </xf>
    <xf numFmtId="0" fontId="42" fillId="0" borderId="0">
      <alignment vertical="center"/>
    </xf>
    <xf numFmtId="0" fontId="42" fillId="0" borderId="0">
      <alignment vertical="center"/>
    </xf>
    <xf numFmtId="0" fontId="42" fillId="0" borderId="0">
      <alignment vertical="center"/>
    </xf>
    <xf numFmtId="0" fontId="34" fillId="0" borderId="0">
      <protection locked="0"/>
    </xf>
    <xf numFmtId="0" fontId="0" fillId="0" borderId="0">
      <alignment vertical="center"/>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34" fillId="0" borderId="0">
      <protection locked="0"/>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4" fillId="0" borderId="0">
      <protection locked="0"/>
    </xf>
    <xf numFmtId="0" fontId="18" fillId="0" borderId="0"/>
    <xf numFmtId="0" fontId="72" fillId="26" borderId="0" applyNumberFormat="0" applyBorder="0" applyAlignment="0" applyProtection="0">
      <alignment vertical="center"/>
    </xf>
    <xf numFmtId="0" fontId="65" fillId="43" borderId="0" applyNumberFormat="0" applyBorder="0" applyAlignment="0" applyProtection="0">
      <alignment vertical="center"/>
    </xf>
    <xf numFmtId="0" fontId="10" fillId="0" borderId="16" applyNumberFormat="0" applyFill="0" applyAlignment="0" applyProtection="0">
      <alignment vertical="center"/>
    </xf>
    <xf numFmtId="0" fontId="10" fillId="0" borderId="16" applyNumberFormat="0" applyFill="0" applyAlignment="0" applyProtection="0">
      <alignment vertical="center"/>
    </xf>
    <xf numFmtId="0" fontId="63" fillId="4" borderId="17" applyNumberFormat="0" applyAlignment="0" applyProtection="0">
      <alignment vertical="center"/>
    </xf>
    <xf numFmtId="0" fontId="43"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73" fillId="0" borderId="0" applyNumberFormat="0" applyFill="0" applyBorder="0" applyAlignment="0" applyProtection="0">
      <alignment vertical="center"/>
    </xf>
    <xf numFmtId="0" fontId="73" fillId="0" borderId="0" applyNumberFormat="0" applyFill="0" applyBorder="0" applyAlignment="0" applyProtection="0">
      <alignment vertical="center"/>
    </xf>
    <xf numFmtId="0" fontId="64" fillId="0" borderId="20" applyNumberFormat="0" applyFill="0" applyAlignment="0" applyProtection="0">
      <alignment vertical="center"/>
    </xf>
    <xf numFmtId="0" fontId="45" fillId="0" borderId="0" applyFont="0" applyFill="0" applyBorder="0" applyAlignment="0" applyProtection="0"/>
    <xf numFmtId="1" fontId="20" fillId="0" borderId="7">
      <alignment vertical="center"/>
      <protection locked="0"/>
    </xf>
    <xf numFmtId="0" fontId="74" fillId="0" borderId="0"/>
  </cellStyleXfs>
  <cellXfs count="234">
    <xf numFmtId="0" fontId="0" fillId="0" borderId="0" xfId="0"/>
    <xf numFmtId="0" fontId="1" fillId="0" borderId="0" xfId="13" applyFont="1" applyFill="1" applyAlignment="1">
      <alignment horizontal="center" vertical="center"/>
      <protection locked="0"/>
    </xf>
    <xf numFmtId="0" fontId="2" fillId="2" borderId="1" xfId="770" applyFont="1" applyFill="1" applyBorder="1" applyAlignment="1">
      <alignment horizontal="left" vertical="center"/>
    </xf>
    <xf numFmtId="0" fontId="3" fillId="2" borderId="1" xfId="303" applyFont="1" applyFill="1" applyBorder="1" applyAlignment="1">
      <alignment horizontal="center" vertical="center" wrapText="1"/>
    </xf>
    <xf numFmtId="0" fontId="2" fillId="2" borderId="0" xfId="770" applyFont="1" applyFill="1" applyAlignment="1">
      <alignment horizontal="right" vertical="center"/>
    </xf>
    <xf numFmtId="0" fontId="4" fillId="0" borderId="2" xfId="303" applyFont="1" applyFill="1" applyBorder="1" applyAlignment="1">
      <alignment horizontal="center" vertical="center" wrapText="1"/>
    </xf>
    <xf numFmtId="0" fontId="5" fillId="0" borderId="3" xfId="303" applyFont="1" applyFill="1" applyBorder="1" applyAlignment="1">
      <alignment horizontal="center" vertical="center" wrapText="1"/>
    </xf>
    <xf numFmtId="0" fontId="6" fillId="0" borderId="4" xfId="303" applyFont="1" applyFill="1" applyBorder="1" applyAlignment="1">
      <alignment horizontal="center" vertical="center" wrapText="1"/>
    </xf>
    <xf numFmtId="0" fontId="6" fillId="0" borderId="5" xfId="303" applyFont="1" applyFill="1" applyBorder="1" applyAlignment="1">
      <alignment horizontal="center" vertical="center" wrapText="1"/>
    </xf>
    <xf numFmtId="0" fontId="4" fillId="0" borderId="6" xfId="303" applyFont="1" applyFill="1" applyBorder="1" applyAlignment="1">
      <alignment horizontal="center" vertical="center" wrapText="1"/>
    </xf>
    <xf numFmtId="0" fontId="5" fillId="0" borderId="7" xfId="303" applyFont="1" applyFill="1" applyBorder="1" applyAlignment="1">
      <alignment horizontal="center" vertical="center" wrapText="1"/>
    </xf>
    <xf numFmtId="0" fontId="4" fillId="0" borderId="7" xfId="303" applyFont="1" applyFill="1" applyBorder="1" applyAlignment="1">
      <alignment horizontal="center" vertical="center" wrapText="1"/>
    </xf>
    <xf numFmtId="0" fontId="7" fillId="0" borderId="7" xfId="303" applyFont="1" applyFill="1" applyBorder="1" applyAlignment="1">
      <alignment horizontal="center" vertical="center" wrapText="1"/>
    </xf>
    <xf numFmtId="0" fontId="3" fillId="0" borderId="7" xfId="303" applyFont="1" applyFill="1" applyBorder="1" applyAlignment="1">
      <alignment horizontal="center" vertical="center" wrapText="1"/>
    </xf>
    <xf numFmtId="177" fontId="3" fillId="0" borderId="7" xfId="303" applyNumberFormat="1" applyFont="1" applyFill="1" applyBorder="1" applyAlignment="1">
      <alignment horizontal="center" vertical="center" wrapText="1"/>
    </xf>
    <xf numFmtId="0" fontId="7" fillId="0" borderId="7" xfId="303" applyFont="1" applyFill="1" applyBorder="1" applyAlignment="1">
      <alignment horizontal="left" vertical="center" wrapText="1"/>
    </xf>
    <xf numFmtId="0" fontId="3" fillId="0" borderId="0" xfId="13" applyFont="1" applyFill="1" applyAlignment="1">
      <alignment vertical="top"/>
      <protection locked="0"/>
    </xf>
    <xf numFmtId="49" fontId="3" fillId="0" borderId="0" xfId="13" applyNumberFormat="1" applyFont="1" applyFill="1" applyAlignment="1">
      <alignment horizontal="left" vertical="top"/>
      <protection locked="0"/>
    </xf>
    <xf numFmtId="179" fontId="3" fillId="0" borderId="0" xfId="13" applyNumberFormat="1" applyFont="1" applyFill="1" applyAlignment="1">
      <alignment vertical="top"/>
      <protection locked="0"/>
    </xf>
    <xf numFmtId="0" fontId="8" fillId="0" borderId="0" xfId="13" applyFont="1" applyFill="1" applyAlignment="1">
      <alignment vertical="top"/>
      <protection locked="0"/>
    </xf>
    <xf numFmtId="0" fontId="3" fillId="0" borderId="0" xfId="986" applyFont="1" applyBorder="1" applyAlignment="1">
      <alignment horizontal="left" vertical="center"/>
    </xf>
    <xf numFmtId="0" fontId="1" fillId="0" borderId="0" xfId="629" applyFont="1" applyFill="1" applyAlignment="1">
      <alignment horizontal="center" vertical="center" wrapText="1"/>
    </xf>
    <xf numFmtId="179" fontId="3" fillId="0" borderId="0" xfId="13" applyNumberFormat="1" applyFont="1" applyFill="1" applyAlignment="1">
      <alignment horizontal="right" vertical="center"/>
      <protection locked="0"/>
    </xf>
    <xf numFmtId="49" fontId="0" fillId="0" borderId="7" xfId="427" applyNumberFormat="1" applyFont="1" applyBorder="1" applyAlignment="1">
      <alignment horizontal="center" vertical="center"/>
    </xf>
    <xf numFmtId="0" fontId="9" fillId="0" borderId="2" xfId="427" applyFont="1" applyBorder="1" applyAlignment="1">
      <alignment horizontal="center" vertical="center" wrapText="1"/>
    </xf>
    <xf numFmtId="0" fontId="9" fillId="0" borderId="2" xfId="427" applyNumberFormat="1" applyFont="1" applyFill="1" applyBorder="1" applyAlignment="1">
      <alignment horizontal="center" vertical="center" wrapText="1"/>
    </xf>
    <xf numFmtId="49" fontId="10" fillId="0" borderId="7" xfId="313" applyNumberFormat="1" applyFont="1" applyFill="1" applyBorder="1" applyAlignment="1" applyProtection="1">
      <alignment horizontal="left" vertical="center"/>
    </xf>
    <xf numFmtId="0" fontId="9" fillId="0" borderId="7" xfId="313" applyFont="1" applyFill="1" applyBorder="1" applyAlignment="1" applyProtection="1">
      <alignment horizontal="left" vertical="center" wrapText="1"/>
    </xf>
    <xf numFmtId="0" fontId="11" fillId="0" borderId="7" xfId="13" applyNumberFormat="1" applyFont="1" applyFill="1" applyBorder="1" applyAlignment="1">
      <alignment vertical="center"/>
      <protection locked="0"/>
    </xf>
    <xf numFmtId="49" fontId="12" fillId="0" borderId="7" xfId="313" applyNumberFormat="1" applyFont="1" applyFill="1" applyBorder="1" applyAlignment="1" applyProtection="1">
      <alignment vertical="center"/>
    </xf>
    <xf numFmtId="0" fontId="12" fillId="0" borderId="7" xfId="313" applyFont="1" applyFill="1" applyBorder="1" applyAlignment="1" applyProtection="1">
      <alignment horizontal="justify" vertical="center" wrapText="1"/>
    </xf>
    <xf numFmtId="0" fontId="13" fillId="0" borderId="7" xfId="13" applyNumberFormat="1" applyFont="1" applyFill="1" applyBorder="1" applyAlignment="1">
      <alignment vertical="center"/>
      <protection locked="0"/>
    </xf>
    <xf numFmtId="49" fontId="12" fillId="0" borderId="7" xfId="313" applyNumberFormat="1" applyFont="1" applyFill="1" applyBorder="1" applyAlignment="1" applyProtection="1">
      <alignment horizontal="left" vertical="center"/>
    </xf>
    <xf numFmtId="0" fontId="12" fillId="0" borderId="7" xfId="313" applyFont="1" applyFill="1" applyBorder="1" applyAlignment="1" applyProtection="1">
      <alignment horizontal="left" vertical="center" wrapText="1"/>
    </xf>
    <xf numFmtId="0" fontId="12" fillId="0" borderId="7" xfId="310" applyFont="1" applyFill="1" applyBorder="1" applyAlignment="1" applyProtection="1">
      <alignment horizontal="left" vertical="center" wrapText="1"/>
    </xf>
    <xf numFmtId="49" fontId="9" fillId="0" borderId="7" xfId="313" applyNumberFormat="1" applyFont="1" applyFill="1" applyBorder="1" applyAlignment="1" applyProtection="1">
      <alignment vertical="center"/>
    </xf>
    <xf numFmtId="0" fontId="9" fillId="0" borderId="7" xfId="313" applyFont="1" applyFill="1" applyBorder="1" applyAlignment="1" applyProtection="1">
      <alignment horizontal="justify" vertical="center" wrapText="1"/>
    </xf>
    <xf numFmtId="49" fontId="9" fillId="0" borderId="3" xfId="313" applyNumberFormat="1" applyFont="1" applyFill="1" applyBorder="1" applyAlignment="1" applyProtection="1">
      <alignment horizontal="center" vertical="center"/>
    </xf>
    <xf numFmtId="49" fontId="9" fillId="0" borderId="5" xfId="313" applyNumberFormat="1" applyFont="1" applyFill="1" applyBorder="1" applyAlignment="1" applyProtection="1">
      <alignment horizontal="center" vertical="center"/>
    </xf>
    <xf numFmtId="0" fontId="3" fillId="0" borderId="0" xfId="629" applyFont="1" applyFill="1" applyAlignment="1">
      <alignment vertical="center"/>
    </xf>
    <xf numFmtId="0" fontId="6" fillId="0" borderId="0" xfId="629" applyFont="1" applyFill="1" applyAlignment="1">
      <alignment vertical="center"/>
    </xf>
    <xf numFmtId="0" fontId="14" fillId="0" borderId="0" xfId="629" applyFont="1" applyFill="1" applyAlignment="1">
      <alignment vertical="center"/>
    </xf>
    <xf numFmtId="179" fontId="14" fillId="0" borderId="0" xfId="629" applyNumberFormat="1" applyFont="1" applyFill="1" applyAlignment="1">
      <alignment vertical="center"/>
    </xf>
    <xf numFmtId="179" fontId="3" fillId="0" borderId="0" xfId="629" applyNumberFormat="1" applyFont="1" applyFill="1" applyAlignment="1">
      <alignment horizontal="right" vertical="center"/>
    </xf>
    <xf numFmtId="0" fontId="15" fillId="0" borderId="7" xfId="102" applyFont="1" applyBorder="1" applyAlignment="1">
      <alignment horizontal="center" vertical="center" wrapText="1"/>
    </xf>
    <xf numFmtId="0" fontId="9" fillId="0" borderId="7" xfId="310" applyFont="1" applyFill="1" applyBorder="1" applyAlignment="1" applyProtection="1">
      <alignment horizontal="left" vertical="center" wrapText="1"/>
    </xf>
    <xf numFmtId="0" fontId="11" fillId="0" borderId="7" xfId="13" applyNumberFormat="1" applyFont="1" applyFill="1" applyBorder="1" applyAlignment="1" applyProtection="1">
      <alignment vertical="center"/>
    </xf>
    <xf numFmtId="0" fontId="13" fillId="0" borderId="7" xfId="13" applyNumberFormat="1" applyFont="1" applyFill="1" applyBorder="1" applyAlignment="1" applyProtection="1">
      <alignment vertical="center"/>
    </xf>
    <xf numFmtId="0" fontId="9" fillId="0" borderId="3" xfId="310" applyFont="1" applyFill="1" applyBorder="1" applyAlignment="1" applyProtection="1">
      <alignment horizontal="center" vertical="center"/>
    </xf>
    <xf numFmtId="0" fontId="9" fillId="0" borderId="5" xfId="310" applyFont="1" applyFill="1" applyBorder="1" applyAlignment="1" applyProtection="1">
      <alignment horizontal="center" vertical="center"/>
    </xf>
    <xf numFmtId="0" fontId="3" fillId="0" borderId="0" xfId="406" applyFont="1" applyAlignment="1">
      <alignment wrapText="1"/>
    </xf>
    <xf numFmtId="0" fontId="4" fillId="0" borderId="0" xfId="406" applyFont="1" applyAlignment="1">
      <alignment horizontal="center" vertical="center" wrapText="1"/>
    </xf>
    <xf numFmtId="0" fontId="6" fillId="0" borderId="0" xfId="406" applyFont="1" applyAlignment="1">
      <alignment horizontal="center" vertical="center" wrapText="1"/>
    </xf>
    <xf numFmtId="0" fontId="6" fillId="0" borderId="0" xfId="406" applyFont="1" applyAlignment="1">
      <alignment wrapText="1"/>
    </xf>
    <xf numFmtId="0" fontId="14" fillId="0" borderId="0" xfId="406" applyFont="1" applyAlignment="1">
      <alignment wrapText="1"/>
    </xf>
    <xf numFmtId="0" fontId="3" fillId="0" borderId="0" xfId="986" applyFont="1" applyBorder="1" applyAlignment="1">
      <alignment horizontal="left" vertical="center" wrapText="1"/>
    </xf>
    <xf numFmtId="0" fontId="16" fillId="0" borderId="0" xfId="986" applyFont="1" applyBorder="1" applyAlignment="1">
      <alignment horizontal="left" vertical="center" wrapText="1"/>
    </xf>
    <xf numFmtId="0" fontId="6" fillId="0" borderId="0" xfId="406" applyFont="1" applyAlignment="1">
      <alignment horizontal="center" wrapText="1"/>
    </xf>
    <xf numFmtId="179" fontId="17" fillId="0" borderId="0" xfId="13" applyNumberFormat="1" applyFont="1" applyFill="1" applyAlignment="1">
      <alignment horizontal="right" vertical="top"/>
      <protection locked="0"/>
    </xf>
    <xf numFmtId="0" fontId="4" fillId="0" borderId="7" xfId="406" applyFont="1" applyBorder="1" applyAlignment="1">
      <alignment horizontal="center" vertical="center" wrapText="1"/>
    </xf>
    <xf numFmtId="1" fontId="4" fillId="0" borderId="7" xfId="406" applyNumberFormat="1" applyFont="1" applyBorder="1" applyAlignment="1" applyProtection="1">
      <alignment horizontal="center" vertical="center" wrapText="1"/>
      <protection locked="0"/>
    </xf>
    <xf numFmtId="0" fontId="4" fillId="0" borderId="0" xfId="406" applyFont="1" applyBorder="1" applyAlignment="1">
      <alignment horizontal="center" vertical="center" wrapText="1"/>
    </xf>
    <xf numFmtId="180" fontId="3" fillId="0" borderId="7" xfId="406" applyNumberFormat="1" applyFont="1" applyFill="1" applyBorder="1" applyAlignment="1">
      <alignment horizontal="right" vertical="center" wrapText="1"/>
    </xf>
    <xf numFmtId="0" fontId="6" fillId="0" borderId="0" xfId="406" applyFont="1" applyBorder="1" applyAlignment="1">
      <alignment horizontal="center" vertical="center" wrapText="1"/>
    </xf>
    <xf numFmtId="0" fontId="3" fillId="0" borderId="0" xfId="406" applyFont="1" applyBorder="1" applyAlignment="1">
      <alignment wrapText="1"/>
    </xf>
    <xf numFmtId="0" fontId="6" fillId="0" borderId="7" xfId="406" applyFont="1" applyBorder="1" applyAlignment="1">
      <alignment horizontal="center" vertical="center" wrapText="1"/>
    </xf>
    <xf numFmtId="180" fontId="3" fillId="0" borderId="7" xfId="406" applyNumberFormat="1" applyFont="1" applyBorder="1" applyAlignment="1">
      <alignment horizontal="right" vertical="center" wrapText="1"/>
    </xf>
    <xf numFmtId="0" fontId="6" fillId="0" borderId="0" xfId="406" applyFont="1" applyBorder="1" applyAlignment="1">
      <alignment wrapText="1"/>
    </xf>
    <xf numFmtId="0" fontId="18" fillId="0" borderId="0" xfId="406" applyFont="1" applyAlignment="1">
      <alignment wrapText="1"/>
    </xf>
    <xf numFmtId="0" fontId="19" fillId="0" borderId="0" xfId="13" applyFont="1" applyFill="1" applyAlignment="1">
      <alignment vertical="top"/>
      <protection locked="0"/>
    </xf>
    <xf numFmtId="49" fontId="8" fillId="0" borderId="0" xfId="629" applyNumberFormat="1" applyFont="1" applyFill="1"/>
    <xf numFmtId="2" fontId="8" fillId="0" borderId="0" xfId="629" applyNumberFormat="1" applyFont="1" applyFill="1"/>
    <xf numFmtId="179" fontId="8" fillId="0" borderId="0" xfId="13" applyNumberFormat="1" applyFont="1" applyFill="1" applyAlignment="1">
      <alignment vertical="top"/>
      <protection locked="0"/>
    </xf>
    <xf numFmtId="49" fontId="4" fillId="0" borderId="7" xfId="13" applyNumberFormat="1" applyFont="1" applyFill="1" applyBorder="1" applyAlignment="1">
      <alignment horizontal="center" vertical="center"/>
      <protection locked="0"/>
    </xf>
    <xf numFmtId="0" fontId="6" fillId="0" borderId="0" xfId="13" applyFont="1" applyFill="1" applyAlignment="1">
      <alignment vertical="top"/>
      <protection locked="0"/>
    </xf>
    <xf numFmtId="0" fontId="19" fillId="0" borderId="0" xfId="629" applyFont="1" applyFill="1" applyAlignment="1">
      <alignment vertical="center" wrapText="1"/>
    </xf>
    <xf numFmtId="49" fontId="3" fillId="0" borderId="7" xfId="13" applyNumberFormat="1" applyFont="1" applyFill="1" applyBorder="1" applyAlignment="1">
      <alignment horizontal="center" vertical="center"/>
      <protection locked="0"/>
    </xf>
    <xf numFmtId="49" fontId="3" fillId="0" borderId="7" xfId="13" applyNumberFormat="1" applyFont="1" applyFill="1" applyBorder="1" applyAlignment="1">
      <alignment horizontal="left" vertical="center"/>
      <protection locked="0"/>
    </xf>
    <xf numFmtId="180" fontId="3" fillId="0" borderId="0" xfId="13" applyNumberFormat="1" applyFont="1" applyFill="1" applyAlignment="1">
      <alignment vertical="top"/>
      <protection locked="0"/>
    </xf>
    <xf numFmtId="177" fontId="8" fillId="0" borderId="0" xfId="13" applyNumberFormat="1" applyFont="1" applyFill="1" applyAlignment="1">
      <alignment vertical="top"/>
      <protection locked="0"/>
    </xf>
    <xf numFmtId="49" fontId="3" fillId="0" borderId="7" xfId="13" applyNumberFormat="1" applyFont="1" applyFill="1" applyBorder="1" applyAlignment="1">
      <alignment horizontal="left" vertical="center" indent="1"/>
      <protection locked="0"/>
    </xf>
    <xf numFmtId="180" fontId="8" fillId="0" borderId="0" xfId="13" applyNumberFormat="1" applyFont="1" applyFill="1" applyAlignment="1">
      <alignment vertical="top"/>
      <protection locked="0"/>
    </xf>
    <xf numFmtId="49" fontId="6" fillId="0" borderId="7" xfId="13" applyNumberFormat="1" applyFont="1" applyFill="1" applyBorder="1" applyAlignment="1">
      <alignment horizontal="center" vertical="center"/>
      <protection locked="0"/>
    </xf>
    <xf numFmtId="0" fontId="8" fillId="0" borderId="0" xfId="629" applyFont="1" applyFill="1" applyAlignment="1">
      <alignment vertical="center" wrapText="1"/>
    </xf>
    <xf numFmtId="49" fontId="20" fillId="0" borderId="0" xfId="13" applyNumberFormat="1" applyFont="1" applyFill="1" applyAlignment="1">
      <alignment horizontal="left" vertical="top"/>
      <protection locked="0"/>
    </xf>
    <xf numFmtId="179" fontId="19" fillId="0" borderId="0" xfId="13" applyNumberFormat="1" applyFont="1" applyFill="1" applyAlignment="1">
      <alignment vertical="top"/>
      <protection locked="0"/>
    </xf>
    <xf numFmtId="0" fontId="19" fillId="0" borderId="0" xfId="629" applyFont="1" applyFill="1" applyAlignment="1">
      <alignment horizontal="center" vertical="center" wrapText="1"/>
    </xf>
    <xf numFmtId="0" fontId="8" fillId="0" borderId="0" xfId="629" applyFont="1" applyFill="1" applyAlignment="1">
      <alignment horizontal="center" vertical="center" wrapText="1"/>
    </xf>
    <xf numFmtId="49" fontId="8" fillId="0" borderId="0" xfId="629" applyNumberFormat="1" applyFont="1" applyFill="1" applyAlignment="1" applyProtection="1">
      <alignment vertical="center"/>
      <protection locked="0"/>
    </xf>
    <xf numFmtId="2" fontId="8" fillId="0" borderId="0" xfId="629" applyNumberFormat="1" applyFont="1" applyFill="1" applyAlignment="1" applyProtection="1">
      <alignment vertical="center"/>
      <protection locked="0"/>
    </xf>
    <xf numFmtId="180" fontId="3" fillId="0" borderId="7" xfId="13" applyNumberFormat="1" applyFont="1" applyFill="1" applyBorder="1" applyAlignment="1">
      <alignment vertical="center"/>
      <protection locked="0"/>
    </xf>
    <xf numFmtId="49" fontId="8" fillId="0" borderId="0" xfId="13" applyNumberFormat="1" applyFont="1" applyFill="1" applyAlignment="1">
      <alignment horizontal="left" vertical="top" indent="1"/>
      <protection locked="0"/>
    </xf>
    <xf numFmtId="49" fontId="8" fillId="0" borderId="0" xfId="13" applyNumberFormat="1" applyFont="1" applyFill="1" applyAlignment="1">
      <alignment horizontal="left" vertical="top" indent="2"/>
      <protection locked="0"/>
    </xf>
    <xf numFmtId="0" fontId="6" fillId="0" borderId="7" xfId="13" applyFont="1" applyFill="1" applyBorder="1" applyAlignment="1">
      <alignment horizontal="center" vertical="center"/>
      <protection locked="0"/>
    </xf>
    <xf numFmtId="179" fontId="6" fillId="0" borderId="7" xfId="13" applyNumberFormat="1" applyFont="1" applyFill="1" applyBorder="1" applyAlignment="1">
      <alignment horizontal="center" vertical="center"/>
      <protection locked="0"/>
    </xf>
    <xf numFmtId="49" fontId="6" fillId="0" borderId="7" xfId="13" applyNumberFormat="1" applyFont="1" applyFill="1" applyBorder="1" applyAlignment="1">
      <alignment horizontal="left" vertical="center"/>
      <protection locked="0"/>
    </xf>
    <xf numFmtId="0" fontId="6" fillId="0" borderId="7" xfId="13" applyFont="1" applyFill="1" applyBorder="1" applyAlignment="1">
      <alignment horizontal="left" vertical="center"/>
      <protection locked="0"/>
    </xf>
    <xf numFmtId="179" fontId="3" fillId="0" borderId="7" xfId="13" applyNumberFormat="1" applyFont="1" applyFill="1" applyBorder="1" applyAlignment="1">
      <alignment vertical="center"/>
      <protection locked="0"/>
    </xf>
    <xf numFmtId="49" fontId="6" fillId="0" borderId="7" xfId="13" applyNumberFormat="1" applyFont="1" applyFill="1" applyBorder="1" applyAlignment="1">
      <alignment horizontal="left" vertical="center" indent="1"/>
      <protection locked="0"/>
    </xf>
    <xf numFmtId="49" fontId="21" fillId="0" borderId="7" xfId="13" applyNumberFormat="1" applyFont="1" applyFill="1" applyBorder="1" applyAlignment="1">
      <alignment horizontal="left" vertical="center" wrapText="1" indent="1"/>
      <protection locked="0"/>
    </xf>
    <xf numFmtId="49" fontId="3" fillId="0" borderId="0" xfId="13" applyNumberFormat="1" applyFont="1" applyFill="1" applyAlignment="1">
      <alignment horizontal="left" vertical="top" indent="1"/>
      <protection locked="0"/>
    </xf>
    <xf numFmtId="49" fontId="8" fillId="0" borderId="0" xfId="629" applyNumberFormat="1" applyFont="1" applyFill="1" applyAlignment="1">
      <alignment horizontal="left" indent="1"/>
    </xf>
    <xf numFmtId="49" fontId="3" fillId="0" borderId="7" xfId="13" applyNumberFormat="1" applyFont="1" applyFill="1" applyBorder="1" applyAlignment="1">
      <alignment horizontal="left" vertical="center" indent="2"/>
      <protection locked="0"/>
    </xf>
    <xf numFmtId="49" fontId="7" fillId="0" borderId="7" xfId="13" applyNumberFormat="1" applyFont="1" applyFill="1" applyBorder="1" applyAlignment="1">
      <alignment horizontal="left" vertical="center" indent="2"/>
      <protection locked="0"/>
    </xf>
    <xf numFmtId="49" fontId="3" fillId="0" borderId="0" xfId="13" applyNumberFormat="1" applyFont="1" applyFill="1" applyAlignment="1">
      <alignment horizontal="left" vertical="top" indent="2"/>
      <protection locked="0"/>
    </xf>
    <xf numFmtId="49" fontId="8" fillId="0" borderId="0" xfId="629" applyNumberFormat="1" applyFont="1" applyFill="1" applyAlignment="1">
      <alignment horizontal="left" indent="2"/>
    </xf>
    <xf numFmtId="0" fontId="3" fillId="0" borderId="7" xfId="13" applyFont="1" applyFill="1" applyBorder="1" applyAlignment="1">
      <alignment horizontal="left" vertical="center" indent="2"/>
      <protection locked="0"/>
    </xf>
    <xf numFmtId="178" fontId="3" fillId="0" borderId="0" xfId="13" applyNumberFormat="1" applyFont="1" applyFill="1" applyAlignment="1">
      <alignment vertical="top"/>
      <protection locked="0"/>
    </xf>
    <xf numFmtId="178" fontId="8" fillId="0" borderId="0" xfId="13" applyNumberFormat="1" applyFont="1" applyFill="1" applyAlignment="1">
      <alignment vertical="top"/>
      <protection locked="0"/>
    </xf>
    <xf numFmtId="0" fontId="6" fillId="0" borderId="3" xfId="13" applyFont="1" applyFill="1" applyBorder="1" applyAlignment="1">
      <alignment horizontal="center" vertical="center"/>
      <protection locked="0"/>
    </xf>
    <xf numFmtId="0" fontId="6" fillId="0" borderId="5" xfId="13" applyFont="1" applyFill="1" applyBorder="1" applyAlignment="1">
      <alignment horizontal="center" vertical="center"/>
      <protection locked="0"/>
    </xf>
    <xf numFmtId="179" fontId="6" fillId="0" borderId="7" xfId="13" applyNumberFormat="1" applyFont="1" applyFill="1" applyBorder="1" applyAlignment="1">
      <alignment vertical="center"/>
      <protection locked="0"/>
    </xf>
    <xf numFmtId="49" fontId="8" fillId="0" borderId="0" xfId="629" applyNumberFormat="1" applyFont="1" applyFill="1" applyAlignment="1" applyProtection="1">
      <alignment horizontal="left" vertical="center" indent="1"/>
      <protection locked="0"/>
    </xf>
    <xf numFmtId="49" fontId="8" fillId="0" borderId="0" xfId="629" applyNumberFormat="1" applyFont="1" applyFill="1" applyAlignment="1" applyProtection="1">
      <alignment horizontal="left" vertical="center" indent="2"/>
      <protection locked="0"/>
    </xf>
    <xf numFmtId="180" fontId="6" fillId="0" borderId="7" xfId="13" applyNumberFormat="1" applyFont="1" applyFill="1" applyBorder="1" applyAlignment="1">
      <alignment vertical="center"/>
      <protection locked="0"/>
    </xf>
    <xf numFmtId="0" fontId="3" fillId="0" borderId="0" xfId="629" applyFont="1" applyFill="1" applyAlignment="1">
      <alignment vertical="center" wrapText="1"/>
    </xf>
    <xf numFmtId="49" fontId="21" fillId="0" borderId="7" xfId="13" applyNumberFormat="1" applyFont="1" applyFill="1" applyBorder="1" applyAlignment="1">
      <alignment horizontal="left" vertical="center"/>
      <protection locked="0"/>
    </xf>
    <xf numFmtId="49" fontId="3" fillId="0" borderId="0" xfId="629" applyNumberFormat="1" applyFont="1" applyFill="1" applyAlignment="1">
      <alignment horizontal="left"/>
    </xf>
    <xf numFmtId="0" fontId="22" fillId="0" borderId="8" xfId="0" applyFont="1" applyBorder="1" applyAlignment="1">
      <alignment vertical="center" wrapText="1"/>
    </xf>
    <xf numFmtId="49" fontId="3" fillId="0" borderId="0" xfId="629" applyNumberFormat="1" applyFont="1" applyFill="1"/>
    <xf numFmtId="2" fontId="3" fillId="0" borderId="0" xfId="629" applyNumberFormat="1" applyFont="1" applyFill="1"/>
    <xf numFmtId="177" fontId="3" fillId="0" borderId="0" xfId="13" applyNumberFormat="1" applyFont="1" applyFill="1" applyAlignment="1">
      <alignment vertical="top"/>
      <protection locked="0"/>
    </xf>
    <xf numFmtId="49" fontId="7" fillId="0" borderId="7" xfId="13" applyNumberFormat="1" applyFont="1" applyFill="1" applyBorder="1" applyAlignment="1">
      <alignment horizontal="left" vertical="center" indent="1"/>
      <protection locked="0"/>
    </xf>
    <xf numFmtId="0" fontId="21" fillId="0" borderId="3" xfId="13" applyFont="1" applyFill="1" applyBorder="1" applyAlignment="1">
      <alignment horizontal="center" vertical="center"/>
      <protection locked="0"/>
    </xf>
    <xf numFmtId="0" fontId="3" fillId="0" borderId="0" xfId="629" applyFont="1" applyFill="1" applyAlignment="1">
      <alignment horizontal="center" vertical="center" wrapText="1"/>
    </xf>
    <xf numFmtId="49" fontId="3" fillId="0" borderId="0" xfId="629" applyNumberFormat="1" applyFont="1" applyFill="1" applyAlignment="1" applyProtection="1">
      <alignment horizontal="left" vertical="center"/>
      <protection locked="0"/>
    </xf>
    <xf numFmtId="49" fontId="3" fillId="0" borderId="0" xfId="629" applyNumberFormat="1" applyFont="1" applyFill="1" applyAlignment="1" applyProtection="1">
      <alignment vertical="center"/>
      <protection locked="0"/>
    </xf>
    <xf numFmtId="2" fontId="3" fillId="0" borderId="0" xfId="629" applyNumberFormat="1" applyFont="1" applyFill="1" applyAlignment="1" applyProtection="1">
      <alignment vertical="center"/>
      <protection locked="0"/>
    </xf>
    <xf numFmtId="0" fontId="4" fillId="0" borderId="0" xfId="629" applyFont="1" applyFill="1" applyAlignment="1">
      <alignment vertical="center"/>
    </xf>
    <xf numFmtId="49" fontId="3" fillId="0" borderId="0" xfId="629" applyNumberFormat="1" applyFont="1" applyFill="1" applyAlignment="1">
      <alignment horizontal="left" vertical="center" indent="1"/>
    </xf>
    <xf numFmtId="0" fontId="4" fillId="0" borderId="7" xfId="629" applyFont="1" applyFill="1" applyBorder="1" applyAlignment="1">
      <alignment horizontal="center" vertical="center"/>
    </xf>
    <xf numFmtId="179" fontId="4" fillId="0" borderId="7" xfId="629" applyNumberFormat="1" applyFont="1" applyFill="1" applyBorder="1" applyAlignment="1">
      <alignment horizontal="center" vertical="center"/>
    </xf>
    <xf numFmtId="49" fontId="7" fillId="0" borderId="7" xfId="629" applyNumberFormat="1" applyFont="1" applyFill="1" applyBorder="1" applyAlignment="1">
      <alignment horizontal="left" vertical="center"/>
    </xf>
    <xf numFmtId="49" fontId="3" fillId="0" borderId="7" xfId="629" applyNumberFormat="1" applyFont="1" applyFill="1" applyBorder="1" applyAlignment="1">
      <alignment horizontal="left" vertical="center" indent="1"/>
    </xf>
    <xf numFmtId="0" fontId="23" fillId="0" borderId="7" xfId="738" applyFont="1" applyBorder="1" applyAlignment="1">
      <alignment horizontal="left" vertical="center" wrapText="1"/>
    </xf>
    <xf numFmtId="0" fontId="3" fillId="0" borderId="7" xfId="629" applyNumberFormat="1" applyFont="1" applyFill="1" applyBorder="1" applyAlignment="1">
      <alignment horizontal="center" vertical="center"/>
    </xf>
    <xf numFmtId="0" fontId="6" fillId="0" borderId="7" xfId="629" applyFont="1" applyFill="1" applyBorder="1" applyAlignment="1">
      <alignment horizontal="center" vertical="center"/>
    </xf>
    <xf numFmtId="179" fontId="6" fillId="0" borderId="7" xfId="629" applyNumberFormat="1" applyFont="1" applyFill="1" applyBorder="1" applyAlignment="1">
      <alignment horizontal="center" vertical="center"/>
    </xf>
    <xf numFmtId="0" fontId="18" fillId="0" borderId="0" xfId="629" applyFont="1" applyFill="1" applyAlignment="1">
      <alignment vertical="center"/>
    </xf>
    <xf numFmtId="179" fontId="17" fillId="0" borderId="0" xfId="13" applyNumberFormat="1" applyFont="1" applyFill="1" applyAlignment="1">
      <alignment horizontal="right" vertical="center"/>
      <protection locked="0"/>
    </xf>
    <xf numFmtId="0" fontId="0" fillId="0" borderId="7" xfId="0" applyFont="1" applyBorder="1" applyAlignment="1">
      <alignment vertical="center"/>
    </xf>
    <xf numFmtId="49" fontId="24" fillId="0" borderId="7" xfId="0" applyNumberFormat="1" applyFont="1" applyBorder="1" applyAlignment="1">
      <alignment horizontal="center" vertical="center"/>
    </xf>
    <xf numFmtId="49" fontId="3" fillId="0" borderId="7" xfId="406" applyNumberFormat="1" applyFont="1" applyBorder="1" applyAlignment="1">
      <alignment horizontal="center" vertical="center" wrapText="1"/>
    </xf>
    <xf numFmtId="0" fontId="25" fillId="0" borderId="0" xfId="13" applyFont="1" applyFill="1" applyAlignment="1">
      <alignment vertical="top"/>
      <protection locked="0"/>
    </xf>
    <xf numFmtId="179" fontId="3" fillId="0" borderId="0" xfId="13" applyNumberFormat="1" applyFont="1" applyFill="1" applyAlignment="1">
      <alignment horizontal="right" vertical="top"/>
      <protection locked="0"/>
    </xf>
    <xf numFmtId="49" fontId="11" fillId="0" borderId="7" xfId="217" applyNumberFormat="1" applyFont="1" applyFill="1" applyBorder="1" applyAlignment="1">
      <alignment horizontal="center" vertical="center"/>
      <protection locked="0"/>
    </xf>
    <xf numFmtId="0" fontId="11" fillId="0" borderId="7" xfId="217" applyFont="1" applyFill="1" applyBorder="1" applyAlignment="1">
      <alignment horizontal="center" vertical="center"/>
      <protection locked="0"/>
    </xf>
    <xf numFmtId="179" fontId="11" fillId="0" borderId="7" xfId="217" applyNumberFormat="1" applyFont="1" applyFill="1" applyBorder="1" applyAlignment="1">
      <alignment horizontal="center" vertical="center"/>
      <protection locked="0"/>
    </xf>
    <xf numFmtId="179" fontId="26" fillId="0" borderId="9" xfId="0" applyNumberFormat="1" applyFont="1" applyBorder="1" applyAlignment="1" applyProtection="1">
      <alignment horizontal="center" vertical="center" wrapText="1"/>
      <protection locked="0"/>
    </xf>
    <xf numFmtId="179" fontId="26" fillId="0" borderId="10" xfId="0" applyNumberFormat="1" applyFont="1" applyBorder="1" applyAlignment="1" applyProtection="1">
      <alignment horizontal="center" vertical="center" wrapText="1"/>
      <protection locked="0"/>
    </xf>
    <xf numFmtId="0" fontId="26" fillId="0" borderId="8" xfId="0" applyFont="1" applyBorder="1" applyAlignment="1">
      <alignment horizontal="right" vertical="center" wrapText="1"/>
    </xf>
    <xf numFmtId="0" fontId="5" fillId="0" borderId="7" xfId="0" applyNumberFormat="1" applyFont="1" applyFill="1" applyBorder="1" applyAlignment="1" applyProtection="1">
      <alignment horizontal="left" vertical="center"/>
    </xf>
    <xf numFmtId="0" fontId="5" fillId="0" borderId="3" xfId="0" applyNumberFormat="1" applyFont="1" applyFill="1" applyBorder="1" applyAlignment="1" applyProtection="1">
      <alignment horizontal="left" vertical="center"/>
    </xf>
    <xf numFmtId="180" fontId="10" fillId="0" borderId="7" xfId="0" applyNumberFormat="1" applyFont="1" applyFill="1" applyBorder="1" applyAlignment="1">
      <alignment vertical="center" wrapText="1"/>
    </xf>
    <xf numFmtId="0" fontId="20" fillId="0" borderId="7" xfId="0" applyNumberFormat="1" applyFont="1" applyFill="1" applyBorder="1" applyAlignment="1" applyProtection="1">
      <alignment horizontal="left" vertical="center"/>
    </xf>
    <xf numFmtId="0" fontId="20" fillId="0" borderId="3" xfId="0" applyNumberFormat="1" applyFont="1" applyFill="1" applyBorder="1" applyAlignment="1" applyProtection="1">
      <alignment horizontal="left" vertical="center"/>
    </xf>
    <xf numFmtId="180" fontId="0" fillId="0" borderId="7" xfId="0" applyNumberFormat="1" applyFont="1" applyFill="1" applyBorder="1" applyAlignment="1">
      <alignment vertical="center" wrapText="1"/>
    </xf>
    <xf numFmtId="0" fontId="13" fillId="0" borderId="7" xfId="13" applyNumberFormat="1" applyFont="1" applyFill="1" applyBorder="1" applyAlignment="1">
      <alignment vertical="center" wrapText="1"/>
      <protection locked="0"/>
    </xf>
    <xf numFmtId="49" fontId="13" fillId="0" borderId="7" xfId="13" applyNumberFormat="1" applyFont="1" applyFill="1" applyBorder="1" applyAlignment="1">
      <alignment horizontal="left" vertical="center" wrapText="1"/>
      <protection locked="0"/>
    </xf>
    <xf numFmtId="0" fontId="13" fillId="0" borderId="7" xfId="13" applyNumberFormat="1" applyFont="1" applyFill="1" applyBorder="1" applyAlignment="1">
      <alignment horizontal="left" vertical="center" wrapText="1"/>
      <protection locked="0"/>
    </xf>
    <xf numFmtId="49" fontId="13" fillId="0" borderId="7" xfId="13" applyNumberFormat="1" applyFont="1" applyFill="1" applyBorder="1" applyAlignment="1">
      <alignment horizontal="left" vertical="center" wrapText="1" indent="1"/>
      <protection locked="0"/>
    </xf>
    <xf numFmtId="0" fontId="11" fillId="0" borderId="7" xfId="13" applyNumberFormat="1" applyFont="1" applyFill="1" applyBorder="1" applyAlignment="1">
      <alignment horizontal="left" vertical="center" wrapText="1"/>
      <protection locked="0"/>
    </xf>
    <xf numFmtId="49" fontId="11" fillId="0" borderId="7" xfId="13" applyNumberFormat="1" applyFont="1" applyFill="1" applyBorder="1" applyAlignment="1">
      <alignment vertical="center" wrapText="1"/>
      <protection locked="0"/>
    </xf>
    <xf numFmtId="179" fontId="20" fillId="0" borderId="7" xfId="13" applyNumberFormat="1" applyFont="1" applyFill="1" applyBorder="1" applyAlignment="1">
      <alignment horizontal="right" vertical="top" wrapText="1"/>
      <protection locked="0"/>
    </xf>
    <xf numFmtId="0" fontId="13" fillId="0" borderId="7" xfId="13" applyNumberFormat="1" applyFont="1" applyFill="1" applyBorder="1" applyAlignment="1">
      <alignment horizontal="right" vertical="center" wrapText="1"/>
      <protection locked="0"/>
    </xf>
    <xf numFmtId="180" fontId="3" fillId="0" borderId="7" xfId="13" applyNumberFormat="1" applyFont="1" applyFill="1" applyBorder="1" applyAlignment="1" applyProtection="1">
      <alignment horizontal="right" vertical="center"/>
    </xf>
    <xf numFmtId="180" fontId="3" fillId="0" borderId="7" xfId="13" applyNumberFormat="1" applyFont="1" applyFill="1" applyBorder="1" applyAlignment="1">
      <alignment horizontal="right" vertical="center"/>
      <protection locked="0"/>
    </xf>
    <xf numFmtId="180" fontId="6" fillId="0" borderId="7" xfId="13" applyNumberFormat="1" applyFont="1" applyFill="1" applyBorder="1" applyAlignment="1">
      <alignment horizontal="right" vertical="center"/>
      <protection locked="0"/>
    </xf>
    <xf numFmtId="49" fontId="3" fillId="0" borderId="11" xfId="13" applyNumberFormat="1" applyFont="1" applyFill="1" applyBorder="1" applyAlignment="1">
      <alignment horizontal="left" vertical="top"/>
      <protection locked="0"/>
    </xf>
    <xf numFmtId="180" fontId="3" fillId="0" borderId="7" xfId="629" applyNumberFormat="1" applyFont="1" applyFill="1" applyBorder="1" applyAlignment="1">
      <alignment horizontal="right" vertical="center"/>
    </xf>
    <xf numFmtId="0" fontId="12" fillId="0" borderId="7" xfId="56" applyFont="1" applyFill="1" applyBorder="1" applyAlignment="1">
      <alignment vertical="center" wrapText="1"/>
    </xf>
    <xf numFmtId="0" fontId="6" fillId="0" borderId="3" xfId="629" applyFont="1" applyFill="1" applyBorder="1" applyAlignment="1">
      <alignment horizontal="center" vertical="center"/>
    </xf>
    <xf numFmtId="179" fontId="6" fillId="0" borderId="7" xfId="629" applyNumberFormat="1" applyFont="1" applyFill="1" applyBorder="1" applyAlignment="1">
      <alignment horizontal="right" vertical="center"/>
    </xf>
    <xf numFmtId="0" fontId="1" fillId="0" borderId="0" xfId="629" applyFont="1" applyFill="1" applyAlignment="1">
      <alignment vertical="center"/>
    </xf>
    <xf numFmtId="179" fontId="17" fillId="0" borderId="0" xfId="985" applyNumberFormat="1" applyFont="1" applyFill="1" applyAlignment="1">
      <alignment horizontal="right" vertical="top"/>
      <protection locked="0"/>
    </xf>
    <xf numFmtId="0" fontId="27" fillId="0" borderId="8" xfId="0" applyFont="1" applyBorder="1" applyAlignment="1">
      <alignment vertical="center" wrapText="1"/>
    </xf>
    <xf numFmtId="0" fontId="28" fillId="0" borderId="8" xfId="0" applyFont="1" applyBorder="1" applyAlignment="1">
      <alignment vertical="center" wrapText="1"/>
    </xf>
    <xf numFmtId="0" fontId="28" fillId="0" borderId="8" xfId="0" applyFont="1" applyBorder="1" applyAlignment="1">
      <alignment horizontal="center" vertical="center" wrapText="1"/>
    </xf>
    <xf numFmtId="0" fontId="26" fillId="0" borderId="8" xfId="0" applyFont="1" applyBorder="1" applyAlignment="1" applyProtection="1">
      <alignment horizontal="center" vertical="center" wrapText="1"/>
      <protection locked="0"/>
    </xf>
    <xf numFmtId="0" fontId="1" fillId="0" borderId="0" xfId="629" applyFont="1" applyFill="1" applyAlignment="1">
      <alignment horizontal="center" vertical="center"/>
    </xf>
    <xf numFmtId="179" fontId="8" fillId="0" borderId="0" xfId="13" applyNumberFormat="1" applyFont="1" applyFill="1" applyAlignment="1">
      <alignment horizontal="right" vertical="center"/>
      <protection locked="0"/>
    </xf>
    <xf numFmtId="0" fontId="13" fillId="0" borderId="0" xfId="629" applyFont="1" applyFill="1" applyAlignment="1">
      <alignment horizontal="center" vertical="center"/>
    </xf>
    <xf numFmtId="0" fontId="13" fillId="0" borderId="0" xfId="629" applyFont="1" applyFill="1" applyAlignment="1">
      <alignment vertical="center"/>
    </xf>
    <xf numFmtId="179" fontId="29" fillId="0" borderId="0" xfId="629" applyNumberFormat="1" applyFont="1" applyFill="1" applyAlignment="1">
      <alignment horizontal="right" vertical="center"/>
    </xf>
    <xf numFmtId="0" fontId="11" fillId="0" borderId="7" xfId="629" applyFont="1" applyFill="1" applyBorder="1" applyAlignment="1">
      <alignment horizontal="center" vertical="center" wrapText="1"/>
    </xf>
    <xf numFmtId="179" fontId="11" fillId="0" borderId="7" xfId="629" applyNumberFormat="1" applyFont="1" applyFill="1" applyBorder="1" applyAlignment="1">
      <alignment horizontal="center" vertical="center" wrapText="1"/>
    </xf>
    <xf numFmtId="49" fontId="11" fillId="0" borderId="7" xfId="629" applyNumberFormat="1" applyFont="1" applyFill="1" applyBorder="1" applyAlignment="1">
      <alignment vertical="center" wrapText="1"/>
    </xf>
    <xf numFmtId="49" fontId="11" fillId="0" borderId="7" xfId="629" applyNumberFormat="1" applyFont="1" applyFill="1" applyBorder="1" applyAlignment="1">
      <alignment horizontal="left" vertical="center" wrapText="1"/>
    </xf>
    <xf numFmtId="180" fontId="5" fillId="0" borderId="7" xfId="629" applyNumberFormat="1" applyFont="1" applyFill="1" applyBorder="1" applyAlignment="1">
      <alignment horizontal="right" vertical="center" wrapText="1"/>
    </xf>
    <xf numFmtId="49" fontId="13" fillId="0" borderId="7" xfId="629" applyNumberFormat="1" applyFont="1" applyFill="1" applyBorder="1" applyAlignment="1">
      <alignment vertical="center" wrapText="1"/>
    </xf>
    <xf numFmtId="49" fontId="13" fillId="0" borderId="7" xfId="629" applyNumberFormat="1" applyFont="1" applyFill="1" applyBorder="1" applyAlignment="1">
      <alignment horizontal="left" vertical="center" wrapText="1" indent="1"/>
    </xf>
    <xf numFmtId="180" fontId="20" fillId="0" borderId="7" xfId="629" applyNumberFormat="1" applyFont="1" applyFill="1" applyBorder="1" applyAlignment="1">
      <alignment horizontal="right" vertical="center" wrapText="1"/>
    </xf>
    <xf numFmtId="0" fontId="20" fillId="0" borderId="7" xfId="629" applyNumberFormat="1" applyFont="1" applyFill="1" applyBorder="1" applyAlignment="1">
      <alignment horizontal="right" vertical="center" wrapText="1"/>
    </xf>
    <xf numFmtId="49" fontId="11" fillId="0" borderId="7" xfId="629" applyNumberFormat="1" applyFont="1" applyFill="1" applyBorder="1" applyAlignment="1">
      <alignment horizontal="left" vertical="center" wrapText="1" indent="1"/>
    </xf>
    <xf numFmtId="0" fontId="11" fillId="0" borderId="7" xfId="629" applyFont="1" applyFill="1" applyBorder="1" applyAlignment="1">
      <alignment horizontal="left" vertical="center" wrapText="1"/>
    </xf>
    <xf numFmtId="0" fontId="11" fillId="0" borderId="7" xfId="629" applyFont="1" applyFill="1" applyBorder="1" applyAlignment="1">
      <alignment vertical="center" wrapText="1"/>
    </xf>
    <xf numFmtId="0" fontId="13" fillId="0" borderId="7" xfId="629" applyFont="1" applyFill="1" applyBorder="1" applyAlignment="1">
      <alignment horizontal="left" vertical="center" wrapText="1"/>
    </xf>
    <xf numFmtId="0" fontId="13" fillId="0" borderId="7" xfId="629" applyFont="1" applyFill="1" applyBorder="1" applyAlignment="1">
      <alignment vertical="center" wrapText="1"/>
    </xf>
    <xf numFmtId="0" fontId="11" fillId="0" borderId="3" xfId="13" applyFont="1" applyFill="1" applyBorder="1" applyAlignment="1">
      <alignment horizontal="center" vertical="center" wrapText="1"/>
      <protection locked="0"/>
    </xf>
    <xf numFmtId="0" fontId="11" fillId="0" borderId="5" xfId="13" applyFont="1" applyFill="1" applyBorder="1" applyAlignment="1">
      <alignment horizontal="center" vertical="center" wrapText="1"/>
      <protection locked="0"/>
    </xf>
    <xf numFmtId="0" fontId="3" fillId="0" borderId="0" xfId="986" applyFont="1" applyFill="1" applyBorder="1" applyAlignment="1">
      <alignment horizontal="left" vertical="center"/>
    </xf>
    <xf numFmtId="179" fontId="30" fillId="0" borderId="8" xfId="0" applyNumberFormat="1" applyFont="1" applyFill="1" applyBorder="1" applyAlignment="1" applyProtection="1">
      <alignment horizontal="left" vertical="center" wrapText="1"/>
      <protection locked="0"/>
    </xf>
    <xf numFmtId="179" fontId="30" fillId="0" borderId="8" xfId="0" applyNumberFormat="1" applyFont="1" applyFill="1" applyBorder="1" applyAlignment="1" applyProtection="1">
      <alignment horizontal="center" vertical="center" wrapText="1"/>
      <protection locked="0"/>
    </xf>
    <xf numFmtId="0" fontId="31" fillId="0" borderId="8" xfId="0" applyFont="1" applyFill="1" applyBorder="1" applyAlignment="1">
      <alignment horizontal="center" vertical="center" wrapText="1"/>
    </xf>
    <xf numFmtId="179" fontId="26" fillId="0" borderId="8" xfId="0" applyNumberFormat="1" applyFont="1" applyBorder="1" applyAlignment="1" applyProtection="1">
      <alignment horizontal="center" vertical="center" wrapText="1"/>
      <protection locked="0"/>
    </xf>
    <xf numFmtId="0" fontId="26" fillId="0" borderId="8" xfId="0" applyFont="1" applyBorder="1" applyAlignment="1">
      <alignment vertical="center" wrapText="1"/>
    </xf>
    <xf numFmtId="0" fontId="5" fillId="0" borderId="7" xfId="0" applyFont="1" applyFill="1" applyBorder="1" applyAlignment="1">
      <alignment horizontal="left" vertical="center"/>
    </xf>
    <xf numFmtId="0" fontId="5" fillId="0" borderId="7" xfId="0" applyFont="1" applyFill="1" applyBorder="1" applyAlignment="1">
      <alignment vertical="center"/>
    </xf>
    <xf numFmtId="0" fontId="20" fillId="0" borderId="7" xfId="0" applyFont="1" applyFill="1" applyBorder="1" applyAlignment="1">
      <alignment horizontal="left" vertical="center"/>
    </xf>
    <xf numFmtId="0" fontId="20" fillId="0" borderId="7" xfId="0" applyFont="1" applyFill="1" applyBorder="1" applyAlignment="1">
      <alignment vertical="center"/>
    </xf>
    <xf numFmtId="0" fontId="20" fillId="0" borderId="5" xfId="0" applyFont="1" applyFill="1" applyBorder="1" applyAlignment="1">
      <alignment vertical="center"/>
    </xf>
    <xf numFmtId="0" fontId="20" fillId="0" borderId="7" xfId="0" applyFont="1" applyFill="1" applyBorder="1" applyAlignment="1">
      <alignment horizontal="right" vertical="center"/>
    </xf>
    <xf numFmtId="0" fontId="5" fillId="0" borderId="7" xfId="0" applyFont="1" applyFill="1" applyBorder="1" applyAlignment="1">
      <alignment horizontal="right" vertical="center"/>
    </xf>
    <xf numFmtId="179" fontId="8" fillId="0" borderId="12" xfId="13" applyNumberFormat="1" applyFont="1" applyFill="1" applyBorder="1" applyAlignment="1">
      <alignment horizontal="right" vertical="center"/>
      <protection locked="0"/>
    </xf>
    <xf numFmtId="0" fontId="32" fillId="0" borderId="8" xfId="0" applyFont="1" applyBorder="1" applyAlignment="1">
      <alignment horizontal="center" vertical="center" wrapText="1"/>
    </xf>
    <xf numFmtId="49" fontId="32" fillId="0" borderId="8" xfId="0" applyNumberFormat="1" applyFont="1" applyBorder="1" applyAlignment="1" applyProtection="1">
      <alignment horizontal="center" vertical="center" wrapText="1"/>
      <protection locked="0"/>
    </xf>
    <xf numFmtId="180" fontId="32" fillId="0" borderId="8" xfId="0" applyNumberFormat="1" applyFont="1" applyBorder="1" applyAlignment="1" applyProtection="1">
      <alignment horizontal="center" vertical="center" wrapText="1"/>
      <protection locked="0"/>
    </xf>
    <xf numFmtId="0" fontId="32" fillId="0" borderId="8" xfId="0" applyFont="1" applyBorder="1" applyAlignment="1">
      <alignment vertical="center" wrapText="1"/>
    </xf>
    <xf numFmtId="0" fontId="27" fillId="0" borderId="8" xfId="0" applyFont="1" applyBorder="1" applyAlignment="1">
      <alignment horizontal="center" vertical="center" wrapText="1"/>
    </xf>
    <xf numFmtId="0" fontId="18" fillId="0" borderId="7" xfId="0" applyFont="1" applyFill="1" applyBorder="1" applyAlignment="1" applyProtection="1">
      <alignment vertical="center"/>
    </xf>
    <xf numFmtId="0" fontId="27" fillId="0" borderId="7" xfId="0" applyFont="1" applyBorder="1" applyAlignment="1" applyProtection="1">
      <alignment horizontal="center" vertical="top" wrapText="1"/>
      <protection locked="0"/>
    </xf>
    <xf numFmtId="0" fontId="27" fillId="0" borderId="7" xfId="0" applyFont="1" applyBorder="1" applyAlignment="1" applyProtection="1">
      <alignment horizontal="left" vertical="center" wrapText="1"/>
      <protection locked="0"/>
    </xf>
    <xf numFmtId="0" fontId="13" fillId="0" borderId="7" xfId="13" applyNumberFormat="1" applyFont="1" applyFill="1" applyBorder="1" applyAlignment="1">
      <alignment horizontal="center" vertical="top"/>
      <protection locked="0"/>
    </xf>
    <xf numFmtId="179" fontId="20" fillId="0" borderId="7" xfId="13" applyNumberFormat="1" applyFont="1" applyFill="1" applyBorder="1" applyAlignment="1">
      <alignment vertical="top"/>
      <protection locked="0"/>
    </xf>
    <xf numFmtId="49" fontId="3" fillId="0" borderId="7" xfId="13" applyNumberFormat="1" applyFont="1" applyFill="1" applyBorder="1" applyAlignment="1">
      <alignment horizontal="left" vertical="top"/>
      <protection locked="0"/>
    </xf>
    <xf numFmtId="179" fontId="3" fillId="0" borderId="7" xfId="13" applyNumberFormat="1" applyFont="1" applyFill="1" applyBorder="1" applyAlignment="1">
      <alignment vertical="top"/>
      <protection locked="0"/>
    </xf>
    <xf numFmtId="0" fontId="11" fillId="0" borderId="7" xfId="13" applyNumberFormat="1" applyFont="1" applyFill="1" applyBorder="1" applyAlignment="1" applyProtection="1">
      <alignment horizontal="right" vertical="center"/>
    </xf>
    <xf numFmtId="0" fontId="14" fillId="0" borderId="0" xfId="406" applyFont="1"/>
    <xf numFmtId="0" fontId="16" fillId="0" borderId="0" xfId="986" applyFont="1" applyBorder="1" applyAlignment="1">
      <alignment horizontal="left" vertical="center"/>
    </xf>
    <xf numFmtId="49" fontId="1" fillId="0" borderId="0" xfId="406" applyNumberFormat="1" applyFont="1" applyAlignment="1">
      <alignment horizontal="center" vertical="center"/>
    </xf>
    <xf numFmtId="0" fontId="33" fillId="0" borderId="0" xfId="406" applyFont="1" applyAlignment="1">
      <alignment horizontal="center"/>
    </xf>
    <xf numFmtId="181" fontId="29" fillId="0" borderId="0" xfId="406" applyNumberFormat="1" applyFont="1" applyAlignment="1">
      <alignment horizontal="right" vertical="center"/>
    </xf>
    <xf numFmtId="0" fontId="27" fillId="0" borderId="13" xfId="0" applyFont="1" applyBorder="1" applyAlignment="1">
      <alignment vertical="center" wrapText="1"/>
    </xf>
    <xf numFmtId="0" fontId="26" fillId="0" borderId="8" xfId="0" applyFont="1" applyBorder="1" applyAlignment="1">
      <alignment horizontal="center" vertical="center" wrapText="1"/>
    </xf>
  </cellXfs>
  <cellStyles count="1000">
    <cellStyle name="常规" xfId="0" builtinId="0"/>
    <cellStyle name="货币[0]" xfId="1" builtinId="7"/>
    <cellStyle name="20% - 强调文字颜色 3" xfId="2" builtinId="38"/>
    <cellStyle name="输出 3" xfId="3"/>
    <cellStyle name="常规 2 3 2 2 7" xfId="4"/>
    <cellStyle name="常规 47 5" xfId="5"/>
    <cellStyle name="输入" xfId="6" builtinId="20"/>
    <cellStyle name="常规 44" xfId="7"/>
    <cellStyle name="常规 39" xfId="8"/>
    <cellStyle name="货币" xfId="9" builtinId="4"/>
    <cellStyle name="60% - 着色 2" xfId="10"/>
    <cellStyle name="常规 2 2 4" xfId="11"/>
    <cellStyle name="常规 3 14" xfId="12"/>
    <cellStyle name="常规_功能分类1212zhangl" xfId="13"/>
    <cellStyle name="常规 2 26" xfId="14"/>
    <cellStyle name="千位分隔[0]" xfId="15" builtinId="6"/>
    <cellStyle name="常规 7 3" xfId="16"/>
    <cellStyle name="千位分隔" xfId="17" builtinId="3"/>
    <cellStyle name="40% - 强调文字颜色 3" xfId="18" builtinId="39"/>
    <cellStyle name="差" xfId="19" builtinId="27"/>
    <cellStyle name="常规 4 13" xfId="20"/>
    <cellStyle name="60% - 强调文字颜色 3" xfId="21" builtinId="40"/>
    <cellStyle name="常规 40 8" xfId="22"/>
    <cellStyle name="超链接" xfId="23" builtinId="8"/>
    <cellStyle name="百分比" xfId="24" builtinId="5"/>
    <cellStyle name="常规 3 2 2 2 2 10" xfId="25"/>
    <cellStyle name="已访问的超链接" xfId="26" builtinId="9"/>
    <cellStyle name="常规 6 13" xfId="27"/>
    <cellStyle name="注释" xfId="28" builtinId="10"/>
    <cellStyle name="常规 6" xfId="29"/>
    <cellStyle name="60% - 强调文字颜色 2" xfId="30" builtinId="36"/>
    <cellStyle name="常规 4 12" xfId="31"/>
    <cellStyle name="标题 4" xfId="32" builtinId="19"/>
    <cellStyle name="常规 2 5 2 2 8" xfId="33"/>
    <cellStyle name="警告文本" xfId="34" builtinId="11"/>
    <cellStyle name="常规 6 5" xfId="35"/>
    <cellStyle name="常规 4 2 2 3" xfId="36"/>
    <cellStyle name="常规 3 2 2 2 2 8" xfId="37"/>
    <cellStyle name="标题" xfId="38" builtinId="15"/>
    <cellStyle name="解释性文本" xfId="39" builtinId="53"/>
    <cellStyle name="常规 15 2 2 9" xfId="40"/>
    <cellStyle name="常规 2 3 11" xfId="41"/>
    <cellStyle name="标题 1" xfId="42" builtinId="16"/>
    <cellStyle name="常规 45 7" xfId="43"/>
    <cellStyle name="常规 2 5 2 2 5" xfId="44"/>
    <cellStyle name="标题 2" xfId="45" builtinId="17"/>
    <cellStyle name="常规 45 8" xfId="46"/>
    <cellStyle name="常规 2 5 2 2 6" xfId="47"/>
    <cellStyle name="60% - 强调文字颜色 1" xfId="48" builtinId="32"/>
    <cellStyle name="常规 4 11" xfId="49"/>
    <cellStyle name="标题 3" xfId="50" builtinId="18"/>
    <cellStyle name="常规 45 9" xfId="51"/>
    <cellStyle name="常规 2 5 2 2 7" xfId="52"/>
    <cellStyle name="60% - 强调文字颜色 4" xfId="53" builtinId="44"/>
    <cellStyle name="常规 4 14" xfId="54"/>
    <cellStyle name="输出" xfId="55" builtinId="21"/>
    <cellStyle name="常规 26" xfId="56"/>
    <cellStyle name="计算" xfId="57" builtinId="22"/>
    <cellStyle name="检查单元格" xfId="58" builtinId="23"/>
    <cellStyle name="常规 13 5" xfId="59"/>
    <cellStyle name="20% - 强调文字颜色 6" xfId="60" builtinId="50"/>
    <cellStyle name="常规 8 3" xfId="61"/>
    <cellStyle name="强调文字颜色 2" xfId="62" builtinId="33"/>
    <cellStyle name="链接单元格" xfId="63" builtinId="24"/>
    <cellStyle name="汇总" xfId="64" builtinId="25"/>
    <cellStyle name="常规 15 8" xfId="65"/>
    <cellStyle name="常规 20 8" xfId="66"/>
    <cellStyle name="常规 15 2 10" xfId="67"/>
    <cellStyle name="好" xfId="68" builtinId="26"/>
    <cellStyle name="适中" xfId="69" builtinId="28"/>
    <cellStyle name="常规 8 2 14" xfId="70"/>
    <cellStyle name="常规 3 2 6 8" xfId="71"/>
    <cellStyle name="常规 11 18" xfId="72"/>
    <cellStyle name="常规 40 11" xfId="73"/>
    <cellStyle name="常规 2 3 2 2 9" xfId="74"/>
    <cellStyle name="20% - 强调文字颜色 5" xfId="75" builtinId="46"/>
    <cellStyle name="常规 8 2" xfId="76"/>
    <cellStyle name="强调文字颜色 1" xfId="77" builtinId="29"/>
    <cellStyle name="常规 2 2 2 4" xfId="78"/>
    <cellStyle name="常规 2 3 2 2 5" xfId="79"/>
    <cellStyle name="20% - 强调文字颜色 1" xfId="80" builtinId="30"/>
    <cellStyle name="链接单元格 3" xfId="81"/>
    <cellStyle name="常规 15 19" xfId="82"/>
    <cellStyle name="40% - 强调文字颜色 1" xfId="83" builtinId="31"/>
    <cellStyle name="输出 2" xfId="84"/>
    <cellStyle name="常规 2 3 2 2 6" xfId="85"/>
    <cellStyle name="20% - 强调文字颜色 2" xfId="86" builtinId="34"/>
    <cellStyle name="40% - 强调文字颜色 2" xfId="87" builtinId="35"/>
    <cellStyle name="强调文字颜色 3" xfId="88" builtinId="37"/>
    <cellStyle name="强调文字颜色 4" xfId="89" builtinId="41"/>
    <cellStyle name="常规 40 10" xfId="90"/>
    <cellStyle name="常规 2 3 2 2 8" xfId="91"/>
    <cellStyle name="20% - 强调文字颜色 4" xfId="92" builtinId="42"/>
    <cellStyle name="40% - 强调文字颜色 4" xfId="93" builtinId="43"/>
    <cellStyle name="常规 11 10" xfId="94"/>
    <cellStyle name="计算 3" xfId="95"/>
    <cellStyle name="20% - 着色 1" xfId="96"/>
    <cellStyle name="强调文字颜色 5" xfId="97" builtinId="45"/>
    <cellStyle name="40% - 强调文字颜色 5" xfId="98" builtinId="47"/>
    <cellStyle name="常规 11 11" xfId="99"/>
    <cellStyle name="20% - 着色 2" xfId="100"/>
    <cellStyle name="60% - 强调文字颜色 5" xfId="101" builtinId="48"/>
    <cellStyle name="常规 4 20" xfId="102"/>
    <cellStyle name="常规 4 15" xfId="103"/>
    <cellStyle name="强调文字颜色 6" xfId="104" builtinId="49"/>
    <cellStyle name="40% - 强调文字颜色 6" xfId="105" builtinId="51"/>
    <cellStyle name="常规 3 2 6 2" xfId="106"/>
    <cellStyle name="常规 11 12" xfId="107"/>
    <cellStyle name="适中 2" xfId="108"/>
    <cellStyle name="20% - 着色 3" xfId="109"/>
    <cellStyle name="60% - 强调文字颜色 6" xfId="110" builtinId="52"/>
    <cellStyle name="常规 4 21" xfId="111"/>
    <cellStyle name="常规 4 16" xfId="112"/>
    <cellStyle name="常规 2 2 16" xfId="113"/>
    <cellStyle name="常规 2 2 21" xfId="114"/>
    <cellStyle name="常规 8 2 2 3" xfId="115"/>
    <cellStyle name="常规 44 7" xfId="116"/>
    <cellStyle name="常规 44 12" xfId="117"/>
    <cellStyle name="常规 39 7" xfId="118"/>
    <cellStyle name="常规 39 12" xfId="119"/>
    <cellStyle name="40% - 着色 3" xfId="120"/>
    <cellStyle name="_ET_STYLE_NoName_00_" xfId="121"/>
    <cellStyle name="着色 1" xfId="122"/>
    <cellStyle name="20% - 着色 5" xfId="123"/>
    <cellStyle name="常规 3 2 2" xfId="124"/>
    <cellStyle name="常规 8 2 10" xfId="125"/>
    <cellStyle name="常规 3 2 6 4" xfId="126"/>
    <cellStyle name="常规 11 14" xfId="127"/>
    <cellStyle name="常规 2 2 17" xfId="128"/>
    <cellStyle name="常规 2 2 22" xfId="129"/>
    <cellStyle name="常规 8 2 2 4" xfId="130"/>
    <cellStyle name="常规 44 8" xfId="131"/>
    <cellStyle name="常规 44 13" xfId="132"/>
    <cellStyle name="常规 39 8" xfId="133"/>
    <cellStyle name="常规 39 13" xfId="134"/>
    <cellStyle name="40% - 着色 4" xfId="135"/>
    <cellStyle name="常规 2 2 18" xfId="136"/>
    <cellStyle name="常规 2 2 23" xfId="137"/>
    <cellStyle name="常规 44 9" xfId="138"/>
    <cellStyle name="常规 44 14" xfId="139"/>
    <cellStyle name="常规 39 9" xfId="140"/>
    <cellStyle name="常规 39 14" xfId="141"/>
    <cellStyle name="40% - 着色 5" xfId="142"/>
    <cellStyle name="_ET_STYLE_NoName_00__2016年人代会报告附表20160104" xfId="143"/>
    <cellStyle name="_ET_STYLE_NoName_00__国库1月5日调整表" xfId="144"/>
    <cellStyle name="标题 2 3" xfId="145"/>
    <cellStyle name="差_发老吕2016基本支出测算11.28" xfId="146"/>
    <cellStyle name="常规 2 3 7" xfId="147"/>
    <cellStyle name="常规 3 2 6 3" xfId="148"/>
    <cellStyle name="常规 3 2 6 2 10" xfId="149"/>
    <cellStyle name="常规 11 13" xfId="150"/>
    <cellStyle name="适中 3" xfId="151"/>
    <cellStyle name="20% - 着色 4" xfId="152"/>
    <cellStyle name="着色 2" xfId="153"/>
    <cellStyle name="常规 3 2 3" xfId="154"/>
    <cellStyle name="20% - 着色 6" xfId="155"/>
    <cellStyle name="常规 2 3 2 10" xfId="156"/>
    <cellStyle name="常规 8 2 11" xfId="157"/>
    <cellStyle name="常规 3 2 6 5" xfId="158"/>
    <cellStyle name="常规 11 15" xfId="159"/>
    <cellStyle name="常规 11 20" xfId="160"/>
    <cellStyle name="常规 2 2 14" xfId="161"/>
    <cellStyle name="常规 44 5" xfId="162"/>
    <cellStyle name="常规 44 10" xfId="163"/>
    <cellStyle name="常规 39 5" xfId="164"/>
    <cellStyle name="常规 39 10" xfId="165"/>
    <cellStyle name="40% - 着色 1" xfId="166"/>
    <cellStyle name="常规 2 2 15" xfId="167"/>
    <cellStyle name="常规 2 2 20" xfId="168"/>
    <cellStyle name="常规 8 2 2 2" xfId="169"/>
    <cellStyle name="常规 44 6" xfId="170"/>
    <cellStyle name="常规 44 11" xfId="171"/>
    <cellStyle name="常规 39 6" xfId="172"/>
    <cellStyle name="常规 39 11" xfId="173"/>
    <cellStyle name="40% - 着色 2" xfId="174"/>
    <cellStyle name="常规 2 2 19" xfId="175"/>
    <cellStyle name="常规 2 2 24" xfId="176"/>
    <cellStyle name="40% - 着色 6" xfId="177"/>
    <cellStyle name="60% - 着色 1" xfId="178"/>
    <cellStyle name="常规 2 2 3" xfId="179"/>
    <cellStyle name="60% - 着色 3" xfId="180"/>
    <cellStyle name="常规 2 2 5" xfId="181"/>
    <cellStyle name="60% - 着色 4" xfId="182"/>
    <cellStyle name="标题 1 2" xfId="183"/>
    <cellStyle name="常规 2 2 6" xfId="184"/>
    <cellStyle name="60% - 着色 5" xfId="185"/>
    <cellStyle name="标题 1 3" xfId="186"/>
    <cellStyle name="常规 2 2 7" xfId="187"/>
    <cellStyle name="60% - 着色 6" xfId="188"/>
    <cellStyle name="常规 2 2 8" xfId="189"/>
    <cellStyle name="常规 41 13" xfId="190"/>
    <cellStyle name="no dec" xfId="191"/>
    <cellStyle name="常规 14 8" xfId="192"/>
    <cellStyle name="常规 7 13" xfId="193"/>
    <cellStyle name="no dec 2" xfId="194"/>
    <cellStyle name="常规 7 14" xfId="195"/>
    <cellStyle name="no dec 3" xfId="196"/>
    <cellStyle name="常规 2 25" xfId="197"/>
    <cellStyle name="Normal" xfId="198"/>
    <cellStyle name="常规 45 5" xfId="199"/>
    <cellStyle name="常规 4 7 2 9" xfId="200"/>
    <cellStyle name="百分比 2" xfId="201"/>
    <cellStyle name="常规 2 5 2 2 3" xfId="202"/>
    <cellStyle name="常规 2 4 2 2 9" xfId="203"/>
    <cellStyle name="常规 2 5 4" xfId="204"/>
    <cellStyle name="百分比 2 10" xfId="205"/>
    <cellStyle name="常规 2 5 5" xfId="206"/>
    <cellStyle name="百分比 2 11" xfId="207"/>
    <cellStyle name="标题 4 2" xfId="208"/>
    <cellStyle name="常规 2 5 6" xfId="209"/>
    <cellStyle name="百分比 2 12" xfId="210"/>
    <cellStyle name="标题 4 3" xfId="211"/>
    <cellStyle name="常规 2 5 7" xfId="212"/>
    <cellStyle name="百分比 2 13" xfId="213"/>
    <cellStyle name="常规 2 5 8" xfId="214"/>
    <cellStyle name="检查单元格 2" xfId="215"/>
    <cellStyle name="百分比 2 14" xfId="216"/>
    <cellStyle name="常规_功能分类1212zhangl 11" xfId="217"/>
    <cellStyle name="常规 2 5 9" xfId="218"/>
    <cellStyle name="检查单元格 3" xfId="219"/>
    <cellStyle name="百分比 2 15" xfId="220"/>
    <cellStyle name="百分比 2 20" xfId="221"/>
    <cellStyle name="百分比 2 16" xfId="222"/>
    <cellStyle name="百分比 2 21" xfId="223"/>
    <cellStyle name="好_部门基本支出预算统计表2016发海娟" xfId="224"/>
    <cellStyle name="百分比 2 17" xfId="225"/>
    <cellStyle name="百分比 2 18" xfId="226"/>
    <cellStyle name="常规 2 5 2 2" xfId="227"/>
    <cellStyle name="常规 19 10" xfId="228"/>
    <cellStyle name="百分比 2 19" xfId="229"/>
    <cellStyle name="常规 2 5 2 3" xfId="230"/>
    <cellStyle name="常规 19 11" xfId="231"/>
    <cellStyle name="百分比 2 2" xfId="232"/>
    <cellStyle name="百分比 2 2 10" xfId="233"/>
    <cellStyle name="百分比 2 2 2" xfId="234"/>
    <cellStyle name="百分比 2 2 2 10" xfId="235"/>
    <cellStyle name="常规 2 5" xfId="236"/>
    <cellStyle name="常规 2 5 17" xfId="237"/>
    <cellStyle name="常规 2 4 2 4" xfId="238"/>
    <cellStyle name="百分比 2 2 2 2" xfId="239"/>
    <cellStyle name="常规 14 12" xfId="240"/>
    <cellStyle name="常规 2 4 2 5" xfId="241"/>
    <cellStyle name="百分比 2 2 2 3" xfId="242"/>
    <cellStyle name="常规 14 13" xfId="243"/>
    <cellStyle name="常规 2 4 2 6" xfId="244"/>
    <cellStyle name="百分比 2 2 2 4" xfId="245"/>
    <cellStyle name="常规 14 14" xfId="246"/>
    <cellStyle name="常规 2 4 2 7" xfId="247"/>
    <cellStyle name="百分比 2 2 2 5" xfId="248"/>
    <cellStyle name="常规 2 4 2 8" xfId="249"/>
    <cellStyle name="百分比 2 2 2 6" xfId="250"/>
    <cellStyle name="常规 2 4 2 9" xfId="251"/>
    <cellStyle name="百分比 2 2 2 7" xfId="252"/>
    <cellStyle name="百分比 2 2 2 8" xfId="253"/>
    <cellStyle name="百分比 2 2 2 9" xfId="254"/>
    <cellStyle name="百分比 2 2 3" xfId="255"/>
    <cellStyle name="千位_1" xfId="256"/>
    <cellStyle name="百分比 2 2 4" xfId="257"/>
    <cellStyle name="百分比 2 2 5" xfId="258"/>
    <cellStyle name="百分比 2 2 6" xfId="259"/>
    <cellStyle name="百分比 2 2 7" xfId="260"/>
    <cellStyle name="百分比 2 2 8" xfId="261"/>
    <cellStyle name="百分比 2 2 9" xfId="262"/>
    <cellStyle name="百分比 2 3" xfId="263"/>
    <cellStyle name="百分比 2 4" xfId="264"/>
    <cellStyle name="百分比 2 5" xfId="265"/>
    <cellStyle name="百分比 2 6" xfId="266"/>
    <cellStyle name="常规 15 2" xfId="267"/>
    <cellStyle name="常规 20 2" xfId="268"/>
    <cellStyle name="百分比 2 7" xfId="269"/>
    <cellStyle name="常规 15 3" xfId="270"/>
    <cellStyle name="常规 20 3" xfId="271"/>
    <cellStyle name="百分比 2 8" xfId="272"/>
    <cellStyle name="常规 15 4" xfId="273"/>
    <cellStyle name="常规 20 4" xfId="274"/>
    <cellStyle name="百分比 2 9" xfId="275"/>
    <cellStyle name="常规 15 5" xfId="276"/>
    <cellStyle name="常规 20 5" xfId="277"/>
    <cellStyle name="标题 2 2" xfId="278"/>
    <cellStyle name="常规 2 3 6" xfId="279"/>
    <cellStyle name="标题 3 2" xfId="280"/>
    <cellStyle name="常规 2 4 19" xfId="281"/>
    <cellStyle name="常规 2 4 6" xfId="282"/>
    <cellStyle name="标题 3 3" xfId="283"/>
    <cellStyle name="常规 2 4 7" xfId="284"/>
    <cellStyle name="常规 5_一般公共预算支出计划明细表" xfId="285"/>
    <cellStyle name="标题 5" xfId="286"/>
    <cellStyle name="常规 2 5 2 2 9" xfId="287"/>
    <cellStyle name="标题 6" xfId="288"/>
    <cellStyle name="常规 43 8" xfId="289"/>
    <cellStyle name="表标题" xfId="290"/>
    <cellStyle name="差 2" xfId="291"/>
    <cellStyle name="常规 45 4" xfId="292"/>
    <cellStyle name="常规 4 7 2 8" xfId="293"/>
    <cellStyle name="常规 2 5 2 2 2" xfId="294"/>
    <cellStyle name="差 3" xfId="295"/>
    <cellStyle name="常规 6 12" xfId="296"/>
    <cellStyle name="常规 5" xfId="297"/>
    <cellStyle name="差_保定市2015年预算表格（八张全表不含定州）" xfId="298"/>
    <cellStyle name="常规 19 9" xfId="299"/>
    <cellStyle name="差_部门基本支出预算统计表2016发海娟" xfId="300"/>
    <cellStyle name="常规 3 2 13" xfId="301"/>
    <cellStyle name="常规 3 2 2 11" xfId="302"/>
    <cellStyle name="常规_事业单位部门决算报表（讨论稿） 2" xfId="303"/>
    <cellStyle name="常规 46 7" xfId="304"/>
    <cellStyle name="差_全国各省民生政策标准10.7(lp稿)(1)" xfId="305"/>
    <cellStyle name="常规 21 2" xfId="306"/>
    <cellStyle name="常规 10" xfId="307"/>
    <cellStyle name="常规 10 10" xfId="308"/>
    <cellStyle name="常规 21 3" xfId="309"/>
    <cellStyle name="常规 11" xfId="310"/>
    <cellStyle name="常规 10 11" xfId="311"/>
    <cellStyle name="常规 21 4" xfId="312"/>
    <cellStyle name="常规 12" xfId="313"/>
    <cellStyle name="常规 10 12" xfId="314"/>
    <cellStyle name="常规 21 5" xfId="315"/>
    <cellStyle name="常规 13" xfId="316"/>
    <cellStyle name="常规 10 13" xfId="317"/>
    <cellStyle name="常规 21 6" xfId="318"/>
    <cellStyle name="常规 14" xfId="319"/>
    <cellStyle name="常规 10 14" xfId="320"/>
    <cellStyle name="常规 21 7" xfId="321"/>
    <cellStyle name="常规 15" xfId="322"/>
    <cellStyle name="常规 20" xfId="323"/>
    <cellStyle name="常规 10 15" xfId="324"/>
    <cellStyle name="常规 10 20" xfId="325"/>
    <cellStyle name="常规 21 8" xfId="326"/>
    <cellStyle name="常规 21" xfId="327"/>
    <cellStyle name="常规 10 16" xfId="328"/>
    <cellStyle name="常规 10 21" xfId="329"/>
    <cellStyle name="常规 21 9" xfId="330"/>
    <cellStyle name="常规 18" xfId="331"/>
    <cellStyle name="常规 23" xfId="332"/>
    <cellStyle name="常规 10 17" xfId="333"/>
    <cellStyle name="常规 10 22" xfId="334"/>
    <cellStyle name="常规 19" xfId="335"/>
    <cellStyle name="常规 10 18" xfId="336"/>
    <cellStyle name="常规 10 23" xfId="337"/>
    <cellStyle name="小数" xfId="338"/>
    <cellStyle name="常规 10 19" xfId="339"/>
    <cellStyle name="常规 10 24" xfId="340"/>
    <cellStyle name="常规 10 2" xfId="341"/>
    <cellStyle name="常规 2 5 19" xfId="342"/>
    <cellStyle name="常规 2 7" xfId="343"/>
    <cellStyle name="常规 10 2 2" xfId="344"/>
    <cellStyle name="输入 2" xfId="345"/>
    <cellStyle name="常规 2 8" xfId="346"/>
    <cellStyle name="常规 10 2 3" xfId="347"/>
    <cellStyle name="输入 3" xfId="348"/>
    <cellStyle name="常规 2 9" xfId="349"/>
    <cellStyle name="常规 10 2 4" xfId="350"/>
    <cellStyle name="常规 10 3" xfId="351"/>
    <cellStyle name="常规 10 4" xfId="352"/>
    <cellStyle name="常规 10 4 2" xfId="353"/>
    <cellStyle name="常规 10 4 3" xfId="354"/>
    <cellStyle name="常规 3_保定市2015年预算表格（八张全表不含定州）" xfId="355"/>
    <cellStyle name="常规 10 5" xfId="356"/>
    <cellStyle name="常规 10 6" xfId="357"/>
    <cellStyle name="常规 10 7" xfId="358"/>
    <cellStyle name="常规 10 8" xfId="359"/>
    <cellStyle name="常规 10 9" xfId="360"/>
    <cellStyle name="常规 8 2 12" xfId="361"/>
    <cellStyle name="常规 3 2 6 6" xfId="362"/>
    <cellStyle name="常规 11 16" xfId="363"/>
    <cellStyle name="常规 11 21" xfId="364"/>
    <cellStyle name="千分位[0]_BT (2)" xfId="365"/>
    <cellStyle name="常规 8 2 13" xfId="366"/>
    <cellStyle name="常规 3 2 6 7" xfId="367"/>
    <cellStyle name="常规 11 17" xfId="368"/>
    <cellStyle name="常规 11 22" xfId="369"/>
    <cellStyle name="常规 8 2 20" xfId="370"/>
    <cellStyle name="常规 8 2 15" xfId="371"/>
    <cellStyle name="常规 3 2 6 9" xfId="372"/>
    <cellStyle name="常规 11 19" xfId="373"/>
    <cellStyle name="常规 11 2" xfId="374"/>
    <cellStyle name="常规 3 2 2 18" xfId="375"/>
    <cellStyle name="常规 11 2 2" xfId="376"/>
    <cellStyle name="常规 11 2 3" xfId="377"/>
    <cellStyle name="常规 11 2 4" xfId="378"/>
    <cellStyle name="常规 11 3" xfId="379"/>
    <cellStyle name="常规 3 2 2 19" xfId="380"/>
    <cellStyle name="常规 4 2 11 5" xfId="381"/>
    <cellStyle name="常规 2 3 2 2" xfId="382"/>
    <cellStyle name="常规 2 2 25" xfId="383"/>
    <cellStyle name="常规 2 3 2 2 2" xfId="384"/>
    <cellStyle name="常规 11 3 2" xfId="385"/>
    <cellStyle name="常规 2 2 26" xfId="386"/>
    <cellStyle name="常规 2 3 2 2 3" xfId="387"/>
    <cellStyle name="常规 11 3 3" xfId="388"/>
    <cellStyle name="常规 4 2 11 6" xfId="389"/>
    <cellStyle name="常规 2 3 2 3" xfId="390"/>
    <cellStyle name="常规 11 4" xfId="391"/>
    <cellStyle name="常规 4 2 11 7" xfId="392"/>
    <cellStyle name="常规 2 3 2 4" xfId="393"/>
    <cellStyle name="常规 11 5" xfId="394"/>
    <cellStyle name="常规 4 2 11 8" xfId="395"/>
    <cellStyle name="常规 2 3 2 5" xfId="396"/>
    <cellStyle name="常规 11 6" xfId="397"/>
    <cellStyle name="常规 4 2 11 9" xfId="398"/>
    <cellStyle name="常规 2 3 2 6" xfId="399"/>
    <cellStyle name="常规 11 7" xfId="400"/>
    <cellStyle name="常规 2 3 2 7" xfId="401"/>
    <cellStyle name="常规 11 8" xfId="402"/>
    <cellStyle name="常规 2 3 2 8" xfId="403"/>
    <cellStyle name="常规 11 9" xfId="404"/>
    <cellStyle name="常规 15 2 4" xfId="405"/>
    <cellStyle name="常规_2013.1.人代会报告附表" xfId="406"/>
    <cellStyle name="常规 41 3" xfId="407"/>
    <cellStyle name="常规 12 10" xfId="408"/>
    <cellStyle name="常规 15 2 5" xfId="409"/>
    <cellStyle name="常规 41 4" xfId="410"/>
    <cellStyle name="常规 12 11" xfId="411"/>
    <cellStyle name="常规 15 2 6" xfId="412"/>
    <cellStyle name="常规 41 5" xfId="413"/>
    <cellStyle name="常规 12 12" xfId="414"/>
    <cellStyle name="常规 15 2 7" xfId="415"/>
    <cellStyle name="常规 41 6" xfId="416"/>
    <cellStyle name="常规 12 13" xfId="417"/>
    <cellStyle name="常规 15 2 8" xfId="418"/>
    <cellStyle name="常规 8 3 10" xfId="419"/>
    <cellStyle name="常规 41 7" xfId="420"/>
    <cellStyle name="常规 12 14" xfId="421"/>
    <cellStyle name="常规 12 2" xfId="422"/>
    <cellStyle name="常规 12 3" xfId="423"/>
    <cellStyle name="常规 12 4" xfId="424"/>
    <cellStyle name="常规 12 5" xfId="425"/>
    <cellStyle name="常规 12 6" xfId="426"/>
    <cellStyle name="常规 12 7" xfId="427"/>
    <cellStyle name="常规 12 8" xfId="428"/>
    <cellStyle name="常规 12 9" xfId="429"/>
    <cellStyle name="常规 4 2 17" xfId="430"/>
    <cellStyle name="常规 13 2" xfId="431"/>
    <cellStyle name="常规 4 2 18" xfId="432"/>
    <cellStyle name="常规 13 3" xfId="433"/>
    <cellStyle name="常规 4 2 19" xfId="434"/>
    <cellStyle name="常规 13 4" xfId="435"/>
    <cellStyle name="常规 2 4 2 2" xfId="436"/>
    <cellStyle name="常规 6 3 9" xfId="437"/>
    <cellStyle name="常规 14 10" xfId="438"/>
    <cellStyle name="常规 2 4 2 3" xfId="439"/>
    <cellStyle name="常规 14 11" xfId="440"/>
    <cellStyle name="常规 14 2" xfId="441"/>
    <cellStyle name="常规 2 5 2 2 10" xfId="442"/>
    <cellStyle name="常规 14 3" xfId="443"/>
    <cellStyle name="常规 14 4" xfId="444"/>
    <cellStyle name="常规 41 10" xfId="445"/>
    <cellStyle name="常规 14 5" xfId="446"/>
    <cellStyle name="常规 41 11" xfId="447"/>
    <cellStyle name="常规 14 6" xfId="448"/>
    <cellStyle name="常规 41 12" xfId="449"/>
    <cellStyle name="常规 14 7" xfId="450"/>
    <cellStyle name="常规 41 14" xfId="451"/>
    <cellStyle name="常规 14 9" xfId="452"/>
    <cellStyle name="样式 1" xfId="453"/>
    <cellStyle name="常规 15 10" xfId="454"/>
    <cellStyle name="常规 20 10" xfId="455"/>
    <cellStyle name="常规 15 11" xfId="456"/>
    <cellStyle name="常规 20 11" xfId="457"/>
    <cellStyle name="常规 4 2 11 10" xfId="458"/>
    <cellStyle name="常规 15 12" xfId="459"/>
    <cellStyle name="常规 20 12" xfId="460"/>
    <cellStyle name="常规 15 13" xfId="461"/>
    <cellStyle name="常规 20 13" xfId="462"/>
    <cellStyle name="常规 15 14" xfId="463"/>
    <cellStyle name="常规 20 14" xfId="464"/>
    <cellStyle name="常规 15 15" xfId="465"/>
    <cellStyle name="常规 15 16" xfId="466"/>
    <cellStyle name="常规 15 17" xfId="467"/>
    <cellStyle name="常规 15 18" xfId="468"/>
    <cellStyle name="常规 15 2 2" xfId="469"/>
    <cellStyle name="常规 47 8" xfId="470"/>
    <cellStyle name="常规 15 2 2 10" xfId="471"/>
    <cellStyle name="常规 8 3 2 3" xfId="472"/>
    <cellStyle name="常规 15 2 2 2" xfId="473"/>
    <cellStyle name="常规 8 3 2 4" xfId="474"/>
    <cellStyle name="常规 15 2 2 3" xfId="475"/>
    <cellStyle name="常规 8 3 2 5" xfId="476"/>
    <cellStyle name="常规 15 2 2 4" xfId="477"/>
    <cellStyle name="常规 8 3 2 6" xfId="478"/>
    <cellStyle name="常规 15 2 2 5" xfId="479"/>
    <cellStyle name="常规 8 3 2 7" xfId="480"/>
    <cellStyle name="常规 15 2 2 6" xfId="481"/>
    <cellStyle name="常规 8 3 2 8" xfId="482"/>
    <cellStyle name="常规 15 2 2 7" xfId="483"/>
    <cellStyle name="常规 8 3 2 9" xfId="484"/>
    <cellStyle name="常规 15 2 2 8" xfId="485"/>
    <cellStyle name="常规 2 3 10" xfId="486"/>
    <cellStyle name="常规 15 2 3" xfId="487"/>
    <cellStyle name="常规 15 2 9" xfId="488"/>
    <cellStyle name="常规 15 6" xfId="489"/>
    <cellStyle name="常规 20 6" xfId="490"/>
    <cellStyle name="常规 15 7" xfId="491"/>
    <cellStyle name="常规 20 7" xfId="492"/>
    <cellStyle name="常规 15 9" xfId="493"/>
    <cellStyle name="常规 20 9" xfId="494"/>
    <cellStyle name="常规 2 5 2 4" xfId="495"/>
    <cellStyle name="常规 19 12" xfId="496"/>
    <cellStyle name="常规 2 5 2 5" xfId="497"/>
    <cellStyle name="常规 19 13" xfId="498"/>
    <cellStyle name="常规 2 5 2 6" xfId="499"/>
    <cellStyle name="常规 19 14" xfId="500"/>
    <cellStyle name="常规 19 2" xfId="501"/>
    <cellStyle name="常规 19 3" xfId="502"/>
    <cellStyle name="常规 19 4" xfId="503"/>
    <cellStyle name="常规 19 5" xfId="504"/>
    <cellStyle name="常规 19 6" xfId="505"/>
    <cellStyle name="常规 19 7" xfId="506"/>
    <cellStyle name="常规 19 8" xfId="507"/>
    <cellStyle name="常规 2" xfId="508"/>
    <cellStyle name="常规 2 10" xfId="509"/>
    <cellStyle name="常规 2 11" xfId="510"/>
    <cellStyle name="常规 2 12" xfId="511"/>
    <cellStyle name="常规 2 13" xfId="512"/>
    <cellStyle name="千分位_97-917" xfId="513"/>
    <cellStyle name="常规 2 14" xfId="514"/>
    <cellStyle name="常规 2 15" xfId="515"/>
    <cellStyle name="常规 2 20" xfId="516"/>
    <cellStyle name="普通_97-917" xfId="517"/>
    <cellStyle name="常规 2 16" xfId="518"/>
    <cellStyle name="常规 2 21" xfId="519"/>
    <cellStyle name="常规 2 17" xfId="520"/>
    <cellStyle name="常规 2 22" xfId="521"/>
    <cellStyle name="常规 2 18" xfId="522"/>
    <cellStyle name="常规 2 23" xfId="523"/>
    <cellStyle name="常规 2 19" xfId="524"/>
    <cellStyle name="常规 2 24" xfId="525"/>
    <cellStyle name="常规 2 2" xfId="526"/>
    <cellStyle name="常规 2 5 14" xfId="527"/>
    <cellStyle name="常规 2 2 10" xfId="528"/>
    <cellStyle name="常规 2 2 11" xfId="529"/>
    <cellStyle name="常规 2 2 12" xfId="530"/>
    <cellStyle name="常规 2 2 13" xfId="531"/>
    <cellStyle name="常规 2 2 2" xfId="532"/>
    <cellStyle name="常规 2 2 2 2" xfId="533"/>
    <cellStyle name="常规 2 2 2 3" xfId="534"/>
    <cellStyle name="常规 2 2 27" xfId="535"/>
    <cellStyle name="常规 2 3 2 2 4" xfId="536"/>
    <cellStyle name="常规 6 2 10" xfId="537"/>
    <cellStyle name="常规 2 2 9" xfId="538"/>
    <cellStyle name="常规 2 27" xfId="539"/>
    <cellStyle name="常规 8 2 2" xfId="540"/>
    <cellStyle name="常规 2 28" xfId="541"/>
    <cellStyle name="常规 2 3" xfId="542"/>
    <cellStyle name="常规 2 5 15" xfId="543"/>
    <cellStyle name="常规 2 3 12" xfId="544"/>
    <cellStyle name="常规 2 3 13" xfId="545"/>
    <cellStyle name="常规 2 3 14" xfId="546"/>
    <cellStyle name="常规 2 3 15" xfId="547"/>
    <cellStyle name="常规 2 3 20" xfId="548"/>
    <cellStyle name="常规 2 3 16" xfId="549"/>
    <cellStyle name="常规 2 3 21" xfId="550"/>
    <cellStyle name="常规 2 3 17" xfId="551"/>
    <cellStyle name="常规 2 3 18" xfId="552"/>
    <cellStyle name="常规 2 3 19" xfId="553"/>
    <cellStyle name="常规 5 19" xfId="554"/>
    <cellStyle name="常规 3 2 2 2 6" xfId="555"/>
    <cellStyle name="常规 2 3 2" xfId="556"/>
    <cellStyle name="常规 2 3 2 2 10" xfId="557"/>
    <cellStyle name="常规 2 3 2 9" xfId="558"/>
    <cellStyle name="常规 3 2 2 2 7" xfId="559"/>
    <cellStyle name="常规 2 3 3" xfId="560"/>
    <cellStyle name="常规 3 2 2 2 8" xfId="561"/>
    <cellStyle name="常规 2 3 4" xfId="562"/>
    <cellStyle name="常规 3 2 2 2 9" xfId="563"/>
    <cellStyle name="常规 2 3 5" xfId="564"/>
    <cellStyle name="常规 2 3 8" xfId="565"/>
    <cellStyle name="常规 2 3 9" xfId="566"/>
    <cellStyle name="常规 2 4" xfId="567"/>
    <cellStyle name="常规 2 5 16" xfId="568"/>
    <cellStyle name="常规 2 4 10" xfId="569"/>
    <cellStyle name="常规 2 4 11" xfId="570"/>
    <cellStyle name="常规 7 2 2 2" xfId="571"/>
    <cellStyle name="常规 2 4 12" xfId="572"/>
    <cellStyle name="常规 2 4 13" xfId="573"/>
    <cellStyle name="常规 2 4 14" xfId="574"/>
    <cellStyle name="常规 2 4 15" xfId="575"/>
    <cellStyle name="常规 2 4 2" xfId="576"/>
    <cellStyle name="常规 2 4 16" xfId="577"/>
    <cellStyle name="常规 2 4 3" xfId="578"/>
    <cellStyle name="常规 2 4 17" xfId="579"/>
    <cellStyle name="常规 2 4 4" xfId="580"/>
    <cellStyle name="常规 2 4 18" xfId="581"/>
    <cellStyle name="常规 2 4 5" xfId="582"/>
    <cellStyle name="常规 8 2 3" xfId="583"/>
    <cellStyle name="常规 2 4 2 10" xfId="584"/>
    <cellStyle name="常规 7" xfId="585"/>
    <cellStyle name="常规 6 14" xfId="586"/>
    <cellStyle name="常规 2 4 2 2 10" xfId="587"/>
    <cellStyle name="好 3" xfId="588"/>
    <cellStyle name="常规 2 4 2 2 2" xfId="589"/>
    <cellStyle name="常规 2 4 2 2 3" xfId="590"/>
    <cellStyle name="常规 2 4 2 2 4" xfId="591"/>
    <cellStyle name="常规 2 4 2 2 5" xfId="592"/>
    <cellStyle name="常规 2 4 2 2 6" xfId="593"/>
    <cellStyle name="常规 2 4 2 2 7" xfId="594"/>
    <cellStyle name="常规 2 5 2" xfId="595"/>
    <cellStyle name="常规 2 4 2 2 8" xfId="596"/>
    <cellStyle name="常规 2 5 3" xfId="597"/>
    <cellStyle name="常规 2 4 8" xfId="598"/>
    <cellStyle name="常规 2 4 9" xfId="599"/>
    <cellStyle name="常规 2 5 10" xfId="600"/>
    <cellStyle name="常规 2 5 11" xfId="601"/>
    <cellStyle name="常规 2 5 12" xfId="602"/>
    <cellStyle name="常规 2 5 13" xfId="603"/>
    <cellStyle name="常规 2 5 18" xfId="604"/>
    <cellStyle name="常规 2 6" xfId="605"/>
    <cellStyle name="常规 2 5 2 10" xfId="606"/>
    <cellStyle name="常规 45 6" xfId="607"/>
    <cellStyle name="常规 2 5 2 2 4" xfId="608"/>
    <cellStyle name="常规 2 5 2 7" xfId="609"/>
    <cellStyle name="常规 2 5 2 8" xfId="610"/>
    <cellStyle name="常规 2 5 2 9" xfId="611"/>
    <cellStyle name="常规 6 19" xfId="612"/>
    <cellStyle name="常规 2 8 2" xfId="613"/>
    <cellStyle name="常规 4 2 2 10" xfId="614"/>
    <cellStyle name="常规 2 8 3" xfId="615"/>
    <cellStyle name="常规 3 2 22" xfId="616"/>
    <cellStyle name="常规 3 2 2 20" xfId="617"/>
    <cellStyle name="常规 3 2 17" xfId="618"/>
    <cellStyle name="常规 3 2 2 15" xfId="619"/>
    <cellStyle name="常规 2_保定市2015年预算表格（八张全表不含定州）" xfId="620"/>
    <cellStyle name="常规 21 10" xfId="621"/>
    <cellStyle name="常规 21 11" xfId="622"/>
    <cellStyle name="常规 21 12" xfId="623"/>
    <cellStyle name="常规 21 13" xfId="624"/>
    <cellStyle name="常规 21 14" xfId="625"/>
    <cellStyle name="常规 27" xfId="626"/>
    <cellStyle name="常规 28" xfId="627"/>
    <cellStyle name="常规 6 10" xfId="628"/>
    <cellStyle name="常规 3" xfId="629"/>
    <cellStyle name="常规 3 10" xfId="630"/>
    <cellStyle name="常规 3 11" xfId="631"/>
    <cellStyle name="常规 3 12" xfId="632"/>
    <cellStyle name="常规 3 13" xfId="633"/>
    <cellStyle name="常规 3 15" xfId="634"/>
    <cellStyle name="常规 3 16" xfId="635"/>
    <cellStyle name="常规 3 2" xfId="636"/>
    <cellStyle name="常规 3 2 10" xfId="637"/>
    <cellStyle name="常规 3 2 11" xfId="638"/>
    <cellStyle name="常规 3 2 12" xfId="639"/>
    <cellStyle name="常规 3 2 2 10" xfId="640"/>
    <cellStyle name="常规 3 2 14" xfId="641"/>
    <cellStyle name="常规 3 2 2 12" xfId="642"/>
    <cellStyle name="常规 3 2 20" xfId="643"/>
    <cellStyle name="常规 3 2 15" xfId="644"/>
    <cellStyle name="常规 3 2 2 13" xfId="645"/>
    <cellStyle name="常规 3 2 21" xfId="646"/>
    <cellStyle name="常规 3 2 16" xfId="647"/>
    <cellStyle name="常规 3 2 2 14" xfId="648"/>
    <cellStyle name="常规 3 2 2 21" xfId="649"/>
    <cellStyle name="常规 3 2 18" xfId="650"/>
    <cellStyle name="常规 3 2 2 16" xfId="651"/>
    <cellStyle name="常规 3 2 19" xfId="652"/>
    <cellStyle name="常规 3 2 2 17" xfId="653"/>
    <cellStyle name="常规 6 2 14" xfId="654"/>
    <cellStyle name="常规 3 2 2 2" xfId="655"/>
    <cellStyle name="常规 4 24" xfId="656"/>
    <cellStyle name="常规 4 19" xfId="657"/>
    <cellStyle name="常规 3 2 2 2 10" xfId="658"/>
    <cellStyle name="常规 5 20" xfId="659"/>
    <cellStyle name="常规 5 15" xfId="660"/>
    <cellStyle name="常规 3 2 2 2 2" xfId="661"/>
    <cellStyle name="常规 7 15" xfId="662"/>
    <cellStyle name="常规 3 2 2 2 2 2" xfId="663"/>
    <cellStyle name="常规 7 16" xfId="664"/>
    <cellStyle name="常规 3 2 2 2 2 3" xfId="665"/>
    <cellStyle name="常规 7 17" xfId="666"/>
    <cellStyle name="常规 3 2 2 2 2 4" xfId="667"/>
    <cellStyle name="注释 2" xfId="668"/>
    <cellStyle name="常规 7 18" xfId="669"/>
    <cellStyle name="常规 6 2" xfId="670"/>
    <cellStyle name="常规 3 2 2 2 2 5" xfId="671"/>
    <cellStyle name="注释 3" xfId="672"/>
    <cellStyle name="常规 7 19" xfId="673"/>
    <cellStyle name="常规 6 3" xfId="674"/>
    <cellStyle name="常规 3 2 2 2 2 6" xfId="675"/>
    <cellStyle name="常规 6 4" xfId="676"/>
    <cellStyle name="常规 4 2 2 2" xfId="677"/>
    <cellStyle name="常规 3 2 2 2 2 7" xfId="678"/>
    <cellStyle name="常规 6 6" xfId="679"/>
    <cellStyle name="常规 4 2 2 4" xfId="680"/>
    <cellStyle name="常规 3 2 2 2 2 9" xfId="681"/>
    <cellStyle name="常规 5 21" xfId="682"/>
    <cellStyle name="常规 5 16" xfId="683"/>
    <cellStyle name="常规 3 2 2 2 3" xfId="684"/>
    <cellStyle name="常规 5 22" xfId="685"/>
    <cellStyle name="常规 5 17" xfId="686"/>
    <cellStyle name="常规 3 2 2 2 4" xfId="687"/>
    <cellStyle name="常规 5 18" xfId="688"/>
    <cellStyle name="常规 3 2 2 2 5" xfId="689"/>
    <cellStyle name="常规 6 2 20" xfId="690"/>
    <cellStyle name="常规 6 2 15" xfId="691"/>
    <cellStyle name="常规 3 2 2 3" xfId="692"/>
    <cellStyle name="常规 6 2 21" xfId="693"/>
    <cellStyle name="常规 6 2 16" xfId="694"/>
    <cellStyle name="常规 3 2 2 4" xfId="695"/>
    <cellStyle name="常规 6 2 17" xfId="696"/>
    <cellStyle name="常规 3 2 2 5" xfId="697"/>
    <cellStyle name="常规 6 2 18" xfId="698"/>
    <cellStyle name="常规 3 2 2 6" xfId="699"/>
    <cellStyle name="常规 6 2 19" xfId="700"/>
    <cellStyle name="常规 5 10" xfId="701"/>
    <cellStyle name="常规 3 2 2 7" xfId="702"/>
    <cellStyle name="常规 5 11" xfId="703"/>
    <cellStyle name="常规 3 2 2 8" xfId="704"/>
    <cellStyle name="常规 5 12" xfId="705"/>
    <cellStyle name="常规 3 2 2 9" xfId="706"/>
    <cellStyle name="着色 3" xfId="707"/>
    <cellStyle name="常规 3 2 4" xfId="708"/>
    <cellStyle name="着色 4" xfId="709"/>
    <cellStyle name="常规 3 2 5" xfId="710"/>
    <cellStyle name="着色 5" xfId="711"/>
    <cellStyle name="常规 3 2 6" xfId="712"/>
    <cellStyle name="常规 9 3" xfId="713"/>
    <cellStyle name="常规 3 2 6 10" xfId="714"/>
    <cellStyle name="常规 3 2 6 2 2" xfId="715"/>
    <cellStyle name="常规 3 2 6 2 3" xfId="716"/>
    <cellStyle name="常规 3 2 6 2 4" xfId="717"/>
    <cellStyle name="常规 3 2 6 2 5" xfId="718"/>
    <cellStyle name="常规 6 3 2" xfId="719"/>
    <cellStyle name="常规 3 2 6 2 6" xfId="720"/>
    <cellStyle name="常规 6 3 3" xfId="721"/>
    <cellStyle name="常规 3 2 6 2 7" xfId="722"/>
    <cellStyle name="常规 6 3 4" xfId="723"/>
    <cellStyle name="常规 3 2 6 2 8" xfId="724"/>
    <cellStyle name="常规 6 3 5" xfId="725"/>
    <cellStyle name="常规 3 2 6 2 9" xfId="726"/>
    <cellStyle name="着色 6" xfId="727"/>
    <cellStyle name="常规 3 2 7" xfId="728"/>
    <cellStyle name="常规 3 2 8" xfId="729"/>
    <cellStyle name="常规 3 2 9" xfId="730"/>
    <cellStyle name="常规 3 3" xfId="731"/>
    <cellStyle name="常规 3 4" xfId="732"/>
    <cellStyle name="常规 3 5" xfId="733"/>
    <cellStyle name="常规 3 6" xfId="734"/>
    <cellStyle name="常规 3 7" xfId="735"/>
    <cellStyle name="常规 3 8" xfId="736"/>
    <cellStyle name="常规 3 9" xfId="737"/>
    <cellStyle name="常规 30" xfId="738"/>
    <cellStyle name="常规 37" xfId="739"/>
    <cellStyle name="常规 44 2" xfId="740"/>
    <cellStyle name="常规 39 2" xfId="741"/>
    <cellStyle name="常规 44 3" xfId="742"/>
    <cellStyle name="常规 39 3" xfId="743"/>
    <cellStyle name="常规 44 4" xfId="744"/>
    <cellStyle name="常规 39 4" xfId="745"/>
    <cellStyle name="常规 6 11" xfId="746"/>
    <cellStyle name="常规 4" xfId="747"/>
    <cellStyle name="常规 4 10" xfId="748"/>
    <cellStyle name="常规 4 22" xfId="749"/>
    <cellStyle name="常规 4 17" xfId="750"/>
    <cellStyle name="常规 4 23" xfId="751"/>
    <cellStyle name="常规 4 18" xfId="752"/>
    <cellStyle name="常规 4 2" xfId="753"/>
    <cellStyle name="常规 4 25" xfId="754"/>
    <cellStyle name="常规 4 2 10" xfId="755"/>
    <cellStyle name="常规 4 26" xfId="756"/>
    <cellStyle name="常规 4 2 11" xfId="757"/>
    <cellStyle name="常规 4 2 11 2" xfId="758"/>
    <cellStyle name="常规 4 2 11 3" xfId="759"/>
    <cellStyle name="常规 4 2 11 4" xfId="760"/>
    <cellStyle name="常规 4 27" xfId="761"/>
    <cellStyle name="常规 4 2 12" xfId="762"/>
    <cellStyle name="常规 4 28" xfId="763"/>
    <cellStyle name="常规 4 2 13" xfId="764"/>
    <cellStyle name="常规 4 2 14" xfId="765"/>
    <cellStyle name="常规 4 2 20" xfId="766"/>
    <cellStyle name="常规 4 2 15" xfId="767"/>
    <cellStyle name="常规 4 2 21" xfId="768"/>
    <cellStyle name="常规 4 2 16" xfId="769"/>
    <cellStyle name="常规_2007年行政单位基层表样表" xfId="770"/>
    <cellStyle name="常规 4 4" xfId="771"/>
    <cellStyle name="常规 4 2 2" xfId="772"/>
    <cellStyle name="常规 4 2 2 11" xfId="773"/>
    <cellStyle name="常规 4 2 2 12" xfId="774"/>
    <cellStyle name="常规 4 2 2 13" xfId="775"/>
    <cellStyle name="常规 6 7" xfId="776"/>
    <cellStyle name="常规 4 2 2 5" xfId="777"/>
    <cellStyle name="常规 6 8" xfId="778"/>
    <cellStyle name="常规 4 2 2 6" xfId="779"/>
    <cellStyle name="常规 6 9" xfId="780"/>
    <cellStyle name="常规 4 2 2 7" xfId="781"/>
    <cellStyle name="常规 4 2 2 8" xfId="782"/>
    <cellStyle name="常规 43 2" xfId="783"/>
    <cellStyle name="常规 4 2 2 9" xfId="784"/>
    <cellStyle name="常规 4 5" xfId="785"/>
    <cellStyle name="常规 4 2 3" xfId="786"/>
    <cellStyle name="常规 4 6" xfId="787"/>
    <cellStyle name="常规 4 2 4" xfId="788"/>
    <cellStyle name="常规 4 7" xfId="789"/>
    <cellStyle name="常规 4 2 5" xfId="790"/>
    <cellStyle name="常规 4 8" xfId="791"/>
    <cellStyle name="常规 4 2 6" xfId="792"/>
    <cellStyle name="常规 4 9" xfId="793"/>
    <cellStyle name="常规 4 2 7" xfId="794"/>
    <cellStyle name="常规 4 2 8" xfId="795"/>
    <cellStyle name="常规 41 2" xfId="796"/>
    <cellStyle name="常规 4 2 9" xfId="797"/>
    <cellStyle name="常规 4 3" xfId="798"/>
    <cellStyle name="常规 4 7 10" xfId="799"/>
    <cellStyle name="常规 9 4" xfId="800"/>
    <cellStyle name="常规 4 7 2" xfId="801"/>
    <cellStyle name="常规 4 7 2 10" xfId="802"/>
    <cellStyle name="常规 8 7" xfId="803"/>
    <cellStyle name="常规 4 7 2 2" xfId="804"/>
    <cellStyle name="常规 8 8" xfId="805"/>
    <cellStyle name="常规 4 7 2 3" xfId="806"/>
    <cellStyle name="常规 8 9" xfId="807"/>
    <cellStyle name="常规 4 7 2 4" xfId="808"/>
    <cellStyle name="常规 4 7 2 5" xfId="809"/>
    <cellStyle name="常规 45 2" xfId="810"/>
    <cellStyle name="常规 4 7 2 6" xfId="811"/>
    <cellStyle name="常规 45 3" xfId="812"/>
    <cellStyle name="常规 4 7 2 7" xfId="813"/>
    <cellStyle name="常规 9 5" xfId="814"/>
    <cellStyle name="常规 4 7 3" xfId="815"/>
    <cellStyle name="常规 9 6" xfId="816"/>
    <cellStyle name="常规 4 7 4" xfId="817"/>
    <cellStyle name="常规 9 7" xfId="818"/>
    <cellStyle name="常规 4 7 5" xfId="819"/>
    <cellStyle name="常规 9 8" xfId="820"/>
    <cellStyle name="常规 4 7 6" xfId="821"/>
    <cellStyle name="常规 9 9" xfId="822"/>
    <cellStyle name="常规 4 7 7" xfId="823"/>
    <cellStyle name="常规 4 7 8" xfId="824"/>
    <cellStyle name="常规 46 2" xfId="825"/>
    <cellStyle name="常规 4 7 9" xfId="826"/>
    <cellStyle name="常规 40" xfId="827"/>
    <cellStyle name="常规 40 12" xfId="828"/>
    <cellStyle name="常规 40 13" xfId="829"/>
    <cellStyle name="常规 40 14" xfId="830"/>
    <cellStyle name="常规 40 2" xfId="831"/>
    <cellStyle name="常规 40 3" xfId="832"/>
    <cellStyle name="常规 40 4" xfId="833"/>
    <cellStyle name="常规 40 5" xfId="834"/>
    <cellStyle name="常规 40 6" xfId="835"/>
    <cellStyle name="常规 40 7" xfId="836"/>
    <cellStyle name="常规 40 9" xfId="837"/>
    <cellStyle name="常规 41" xfId="838"/>
    <cellStyle name="常规 41 8" xfId="839"/>
    <cellStyle name="常规 41 9" xfId="840"/>
    <cellStyle name="常规 43" xfId="841"/>
    <cellStyle name="常规 43 10" xfId="842"/>
    <cellStyle name="常规 43 11" xfId="843"/>
    <cellStyle name="常规 43 12" xfId="844"/>
    <cellStyle name="常规 43 13" xfId="845"/>
    <cellStyle name="常规 43 14" xfId="846"/>
    <cellStyle name="常规 43 3" xfId="847"/>
    <cellStyle name="常规 43 4" xfId="848"/>
    <cellStyle name="常规 43 5" xfId="849"/>
    <cellStyle name="常规 43 6" xfId="850"/>
    <cellStyle name="常规 43 7" xfId="851"/>
    <cellStyle name="常规 43 9" xfId="852"/>
    <cellStyle name="常规 45" xfId="853"/>
    <cellStyle name="常规 45 10" xfId="854"/>
    <cellStyle name="常规 45 11" xfId="855"/>
    <cellStyle name="常规 45 12" xfId="856"/>
    <cellStyle name="常规 45 13" xfId="857"/>
    <cellStyle name="常规 6 2 2 2 2" xfId="858"/>
    <cellStyle name="常规 45 14" xfId="859"/>
    <cellStyle name="常规 9 10" xfId="860"/>
    <cellStyle name="常规 46" xfId="861"/>
    <cellStyle name="常规 46 10" xfId="862"/>
    <cellStyle name="常规 46 11" xfId="863"/>
    <cellStyle name="常规 46 12" xfId="864"/>
    <cellStyle name="常规 46 13" xfId="865"/>
    <cellStyle name="常规 46 14" xfId="866"/>
    <cellStyle name="常规 46 3" xfId="867"/>
    <cellStyle name="常规 46 4" xfId="868"/>
    <cellStyle name="常规 46 5" xfId="869"/>
    <cellStyle name="常规 46 6" xfId="870"/>
    <cellStyle name="常规 46 8" xfId="871"/>
    <cellStyle name="常规 46 9" xfId="872"/>
    <cellStyle name="常规 47" xfId="873"/>
    <cellStyle name="常规 47 10" xfId="874"/>
    <cellStyle name="常规 47 11" xfId="875"/>
    <cellStyle name="常规 47 12" xfId="876"/>
    <cellStyle name="常规 47 13" xfId="877"/>
    <cellStyle name="常规 47 14" xfId="878"/>
    <cellStyle name="常规 47 2" xfId="879"/>
    <cellStyle name="常规 8 3 2 10" xfId="880"/>
    <cellStyle name="常规 47 3" xfId="881"/>
    <cellStyle name="常规 47 4" xfId="882"/>
    <cellStyle name="常规 47 6" xfId="883"/>
    <cellStyle name="常规 47 7" xfId="884"/>
    <cellStyle name="常规 47 9" xfId="885"/>
    <cellStyle name="常规 5 13" xfId="886"/>
    <cellStyle name="常规 5 14" xfId="887"/>
    <cellStyle name="常规 5 2" xfId="888"/>
    <cellStyle name="常规 5 2 2" xfId="889"/>
    <cellStyle name="常规 5 2 3" xfId="890"/>
    <cellStyle name="常规 5 2 4" xfId="891"/>
    <cellStyle name="常规 5 3" xfId="892"/>
    <cellStyle name="常规 5 4" xfId="893"/>
    <cellStyle name="常规 5 5" xfId="894"/>
    <cellStyle name="常规 5 6" xfId="895"/>
    <cellStyle name="常规 5 7" xfId="896"/>
    <cellStyle name="常规 5 8" xfId="897"/>
    <cellStyle name="常规 5 9" xfId="898"/>
    <cellStyle name="常规 8" xfId="899"/>
    <cellStyle name="常规 6 20" xfId="900"/>
    <cellStyle name="常规 6 15" xfId="901"/>
    <cellStyle name="常规 9" xfId="902"/>
    <cellStyle name="常规 6 21" xfId="903"/>
    <cellStyle name="常规 6 16" xfId="904"/>
    <cellStyle name="常规 6 22" xfId="905"/>
    <cellStyle name="常规 6 17" xfId="906"/>
    <cellStyle name="常规 6 18" xfId="907"/>
    <cellStyle name="常规 6 2 11" xfId="908"/>
    <cellStyle name="常规 6 2 12" xfId="909"/>
    <cellStyle name="常规 6 2 13" xfId="910"/>
    <cellStyle name="常规 6 2 2" xfId="911"/>
    <cellStyle name="常规 6 3 2 10" xfId="912"/>
    <cellStyle name="常规 6 2 2 2" xfId="913"/>
    <cellStyle name="常规 6 2 2 2 3" xfId="914"/>
    <cellStyle name="常规 6 2 2 2 4" xfId="915"/>
    <cellStyle name="常规 6 2 2 3" xfId="916"/>
    <cellStyle name="常规 6 2 2 4" xfId="917"/>
    <cellStyle name="常规 6 2 2 5" xfId="918"/>
    <cellStyle name="常规 6 2 3" xfId="919"/>
    <cellStyle name="常规 6 2 4" xfId="920"/>
    <cellStyle name="常规 6 2 5" xfId="921"/>
    <cellStyle name="常规 6 2 6" xfId="922"/>
    <cellStyle name="常规 6 2 7" xfId="923"/>
    <cellStyle name="常规 6 2 8" xfId="924"/>
    <cellStyle name="常规 6 2 9" xfId="925"/>
    <cellStyle name="常规 6 3 10" xfId="926"/>
    <cellStyle name="常规 6 3 2 2" xfId="927"/>
    <cellStyle name="常规 6 3 2 3" xfId="928"/>
    <cellStyle name="常规 6 3 2 4" xfId="929"/>
    <cellStyle name="常规 6 3 2 5" xfId="930"/>
    <cellStyle name="常规 6 3 2 6" xfId="931"/>
    <cellStyle name="常规 6 3 2 7" xfId="932"/>
    <cellStyle name="常规 6 3 2 8" xfId="933"/>
    <cellStyle name="常规 6 3 2 9" xfId="934"/>
    <cellStyle name="常规 6 3 6" xfId="935"/>
    <cellStyle name="常规 6 3 7" xfId="936"/>
    <cellStyle name="常规 6 3 8" xfId="937"/>
    <cellStyle name="常规 7 10" xfId="938"/>
    <cellStyle name="常规 7 11" xfId="939"/>
    <cellStyle name="常规 7 12" xfId="940"/>
    <cellStyle name="常规 7 2" xfId="941"/>
    <cellStyle name="常规 7 4" xfId="942"/>
    <cellStyle name="常规 7 5" xfId="943"/>
    <cellStyle name="常规 7 6" xfId="944"/>
    <cellStyle name="常规 7 7" xfId="945"/>
    <cellStyle name="常规 7 8" xfId="946"/>
    <cellStyle name="常规 7 9" xfId="947"/>
    <cellStyle name="常规 8 10" xfId="948"/>
    <cellStyle name="常规 8 11" xfId="949"/>
    <cellStyle name="常规 8 12" xfId="950"/>
    <cellStyle name="常规 8 13" xfId="951"/>
    <cellStyle name="常规 8 14" xfId="952"/>
    <cellStyle name="常规 8 20" xfId="953"/>
    <cellStyle name="常规 8 15" xfId="954"/>
    <cellStyle name="常规 8 21" xfId="955"/>
    <cellStyle name="常规 8 16" xfId="956"/>
    <cellStyle name="常规 8 22" xfId="957"/>
    <cellStyle name="常规 8 17" xfId="958"/>
    <cellStyle name="常规 8 18" xfId="959"/>
    <cellStyle name="常规 8 19" xfId="960"/>
    <cellStyle name="常规 8 2 21" xfId="961"/>
    <cellStyle name="常规 8 2 16" xfId="962"/>
    <cellStyle name="常规 8 2 17" xfId="963"/>
    <cellStyle name="常规 8 2 18" xfId="964"/>
    <cellStyle name="常规 8 2 19" xfId="965"/>
    <cellStyle name="常规 8 2 4" xfId="966"/>
    <cellStyle name="常规 8 2 5" xfId="967"/>
    <cellStyle name="常规 8 2 6" xfId="968"/>
    <cellStyle name="常规 8 2 7" xfId="969"/>
    <cellStyle name="常规 8 2 8" xfId="970"/>
    <cellStyle name="常规 8 2 9" xfId="971"/>
    <cellStyle name="常规 8 3 2" xfId="972"/>
    <cellStyle name="常规 8 3 2 2" xfId="973"/>
    <cellStyle name="常规 8 3 3" xfId="974"/>
    <cellStyle name="常规 8 3 4" xfId="975"/>
    <cellStyle name="常规 8 3 5" xfId="976"/>
    <cellStyle name="常规 8 3 6" xfId="977"/>
    <cellStyle name="常规 8 3 7" xfId="978"/>
    <cellStyle name="常规 8 3 8" xfId="979"/>
    <cellStyle name="常规 8 3 9" xfId="980"/>
    <cellStyle name="常规 8 4" xfId="981"/>
    <cellStyle name="常规 8 5" xfId="982"/>
    <cellStyle name="常规 8 6" xfId="983"/>
    <cellStyle name="常规 9 2" xfId="984"/>
    <cellStyle name="常规_功能分类1212zhangl 4" xfId="985"/>
    <cellStyle name="常规_人代会报告附表（定）曹铂0103" xfId="986"/>
    <cellStyle name="好 2" xfId="987"/>
    <cellStyle name="好_保定市2015年预算表格（八张全表不含定州）" xfId="988"/>
    <cellStyle name="汇总 2" xfId="989"/>
    <cellStyle name="汇总 3" xfId="990"/>
    <cellStyle name="计算 2" xfId="991"/>
    <cellStyle name="解释性文本 2" xfId="992"/>
    <cellStyle name="解释性文本 3" xfId="993"/>
    <cellStyle name="警告文本 2" xfId="994"/>
    <cellStyle name="警告文本 3" xfId="995"/>
    <cellStyle name="链接单元格 2" xfId="996"/>
    <cellStyle name="千位[0]_1" xfId="997"/>
    <cellStyle name="数字" xfId="998"/>
    <cellStyle name="未定义" xfId="99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haredStrings" Target="sharedStrings.xml"/><Relationship Id="rId21" Type="http://schemas.openxmlformats.org/officeDocument/2006/relationships/styles" Target="style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4"/>
  </sheetPr>
  <dimension ref="A1:B31"/>
  <sheetViews>
    <sheetView workbookViewId="0">
      <selection activeCell="G14" sqref="G14"/>
    </sheetView>
  </sheetViews>
  <sheetFormatPr defaultColWidth="9" defaultRowHeight="15.75" outlineLevelCol="1"/>
  <cols>
    <col min="1" max="2" width="33.4416666666667" style="227" customWidth="1"/>
    <col min="3" max="3" width="8" style="227" customWidth="1"/>
    <col min="4" max="4" width="7.88333333333333" style="227" customWidth="1"/>
    <col min="5" max="5" width="8.44166666666667" style="227" hidden="1" customWidth="1"/>
    <col min="6" max="6" width="7.88333333333333" style="227" hidden="1" customWidth="1"/>
    <col min="7" max="254" width="7.88333333333333" style="227" customWidth="1"/>
    <col min="255" max="255" width="35.775" style="227" customWidth="1"/>
    <col min="256" max="16384" width="9" style="227"/>
  </cols>
  <sheetData>
    <row r="1" ht="18" customHeight="1" spans="1:2">
      <c r="A1" s="20" t="s">
        <v>0</v>
      </c>
      <c r="B1" s="228"/>
    </row>
    <row r="2" ht="39.9" customHeight="1" spans="1:2">
      <c r="A2" s="229" t="s">
        <v>1</v>
      </c>
      <c r="B2" s="229"/>
    </row>
    <row r="3" ht="18.75" customHeight="1" spans="1:2">
      <c r="A3" s="230"/>
      <c r="B3" s="231" t="s">
        <v>2</v>
      </c>
    </row>
    <row r="4" ht="14.25" spans="1:2">
      <c r="A4" s="214" t="s">
        <v>3</v>
      </c>
      <c r="B4" s="214" t="s">
        <v>4</v>
      </c>
    </row>
    <row r="5" ht="13.5" spans="1:2">
      <c r="A5" s="175" t="s">
        <v>5</v>
      </c>
      <c r="B5" s="47">
        <f>SUM(B6:B19)</f>
        <v>103106</v>
      </c>
    </row>
    <row r="6" ht="13.5" spans="1:2">
      <c r="A6" s="175" t="s">
        <v>6</v>
      </c>
      <c r="B6" s="31">
        <v>19635</v>
      </c>
    </row>
    <row r="7" ht="13.5" spans="1:2">
      <c r="A7" s="175" t="s">
        <v>7</v>
      </c>
      <c r="B7" s="31">
        <v>10861</v>
      </c>
    </row>
    <row r="8" ht="13.5" spans="1:2">
      <c r="A8" s="175" t="s">
        <v>8</v>
      </c>
      <c r="B8" s="31">
        <v>2871</v>
      </c>
    </row>
    <row r="9" ht="13.5" spans="1:2">
      <c r="A9" s="175" t="s">
        <v>9</v>
      </c>
      <c r="B9" s="31">
        <v>456</v>
      </c>
    </row>
    <row r="10" ht="13.5" spans="1:2">
      <c r="A10" s="175" t="s">
        <v>10</v>
      </c>
      <c r="B10" s="31">
        <v>4073</v>
      </c>
    </row>
    <row r="11" ht="13.5" spans="1:2">
      <c r="A11" s="175" t="s">
        <v>11</v>
      </c>
      <c r="B11" s="31">
        <v>10256</v>
      </c>
    </row>
    <row r="12" ht="13.5" spans="1:2">
      <c r="A12" s="175" t="s">
        <v>12</v>
      </c>
      <c r="B12" s="31">
        <v>9230</v>
      </c>
    </row>
    <row r="13" ht="13.5" spans="1:2">
      <c r="A13" s="175" t="s">
        <v>13</v>
      </c>
      <c r="B13" s="31">
        <v>25013</v>
      </c>
    </row>
    <row r="14" ht="13.5" spans="1:2">
      <c r="A14" s="175" t="s">
        <v>14</v>
      </c>
      <c r="B14" s="31">
        <v>2928</v>
      </c>
    </row>
    <row r="15" ht="13.5" spans="1:2">
      <c r="A15" s="232" t="s">
        <v>15</v>
      </c>
      <c r="B15" s="31">
        <v>700</v>
      </c>
    </row>
    <row r="16" ht="13.5" spans="1:2">
      <c r="A16" s="232" t="s">
        <v>16</v>
      </c>
      <c r="B16" s="31">
        <v>500</v>
      </c>
    </row>
    <row r="17" ht="13.5" spans="1:2">
      <c r="A17" s="232" t="s">
        <v>17</v>
      </c>
      <c r="B17" s="31">
        <v>6532</v>
      </c>
    </row>
    <row r="18" ht="13.5" spans="1:2">
      <c r="A18" s="232" t="s">
        <v>18</v>
      </c>
      <c r="B18" s="31">
        <v>10051</v>
      </c>
    </row>
    <row r="19" ht="13.5" spans="1:2">
      <c r="A19" s="232" t="s">
        <v>19</v>
      </c>
      <c r="B19" s="31"/>
    </row>
    <row r="20" ht="13.5" spans="1:2">
      <c r="A20" s="232" t="s">
        <v>20</v>
      </c>
      <c r="B20" s="47">
        <f>B21+B24+B25+B26+B27+B28+B29+B30</f>
        <v>156439</v>
      </c>
    </row>
    <row r="21" ht="13.5" spans="1:2">
      <c r="A21" s="232" t="s">
        <v>21</v>
      </c>
      <c r="B21" s="31">
        <v>6000</v>
      </c>
    </row>
    <row r="22" ht="13.5" spans="1:2">
      <c r="A22" s="232" t="s">
        <v>22</v>
      </c>
      <c r="B22" s="31">
        <v>2238</v>
      </c>
    </row>
    <row r="23" ht="13.5" spans="1:2">
      <c r="A23" s="175" t="s">
        <v>23</v>
      </c>
      <c r="B23" s="31">
        <v>1262</v>
      </c>
    </row>
    <row r="24" ht="13.5" spans="1:2">
      <c r="A24" s="175" t="s">
        <v>24</v>
      </c>
      <c r="B24" s="31">
        <v>2000</v>
      </c>
    </row>
    <row r="25" ht="13.5" spans="1:2">
      <c r="A25" s="175" t="s">
        <v>25</v>
      </c>
      <c r="B25" s="31">
        <v>5000</v>
      </c>
    </row>
    <row r="26" ht="13.5" spans="1:2">
      <c r="A26" s="175" t="s">
        <v>26</v>
      </c>
      <c r="B26" s="31"/>
    </row>
    <row r="27" ht="13.5" spans="1:2">
      <c r="A27" s="175" t="s">
        <v>27</v>
      </c>
      <c r="B27" s="31">
        <v>143439</v>
      </c>
    </row>
    <row r="28" ht="13.5" spans="1:2">
      <c r="A28" s="175" t="s">
        <v>28</v>
      </c>
      <c r="B28" s="31"/>
    </row>
    <row r="29" ht="13.5" spans="1:2">
      <c r="A29" s="175" t="s">
        <v>29</v>
      </c>
      <c r="B29" s="31"/>
    </row>
    <row r="30" ht="13.5" spans="1:2">
      <c r="A30" s="175" t="s">
        <v>30</v>
      </c>
      <c r="B30" s="31"/>
    </row>
    <row r="31" ht="13.5" spans="1:2">
      <c r="A31" s="233" t="s">
        <v>31</v>
      </c>
      <c r="B31" s="31">
        <v>259545</v>
      </c>
    </row>
  </sheetData>
  <mergeCells count="1">
    <mergeCell ref="A2:B2"/>
  </mergeCells>
  <printOptions horizontalCentered="1"/>
  <pageMargins left="0.984027777777778" right="0.747916666666667" top="1.18055555555556" bottom="0.984027777777778" header="0.510416666666667" footer="0.510416666666667"/>
  <pageSetup paperSize="9" firstPageNumber="4294963191" orientation="portrait" useFirstPageNumber="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8"/>
  <sheetViews>
    <sheetView workbookViewId="0">
      <selection activeCell="A2" sqref="A2:B2"/>
    </sheetView>
  </sheetViews>
  <sheetFormatPr defaultColWidth="7" defaultRowHeight="15"/>
  <cols>
    <col min="1" max="2" width="37" style="17" customWidth="1"/>
    <col min="3" max="3" width="10.3333333333333" style="16" hidden="1" customWidth="1"/>
    <col min="4" max="4" width="9.66666666666667" style="19" hidden="1" customWidth="1"/>
    <col min="5" max="5" width="8.10833333333333" style="19" hidden="1" customWidth="1"/>
    <col min="6" max="6" width="9.66666666666667" style="70" hidden="1" customWidth="1"/>
    <col min="7" max="7" width="17.4416666666667" style="70" hidden="1" customWidth="1"/>
    <col min="8" max="8" width="12.4416666666667" style="71" hidden="1" customWidth="1"/>
    <col min="9" max="9" width="7" style="72" hidden="1" customWidth="1"/>
    <col min="10" max="11" width="7" style="19" hidden="1" customWidth="1"/>
    <col min="12" max="12" width="13.8833333333333" style="19" hidden="1" customWidth="1"/>
    <col min="13" max="13" width="7.88333333333333" style="19" hidden="1" customWidth="1"/>
    <col min="14" max="14" width="9.44166666666667" style="19" hidden="1" customWidth="1"/>
    <col min="15" max="15" width="6.88333333333333" style="19" hidden="1" customWidth="1"/>
    <col min="16" max="16" width="9" style="19" hidden="1" customWidth="1"/>
    <col min="17" max="17" width="5.88333333333333" style="19" hidden="1" customWidth="1"/>
    <col min="18" max="18" width="5.21666666666667" style="19" hidden="1" customWidth="1"/>
    <col min="19" max="19" width="6.44166666666667" style="19" hidden="1" customWidth="1"/>
    <col min="20" max="21" width="7" style="19" hidden="1" customWidth="1"/>
    <col min="22" max="22" width="10.6666666666667" style="19" hidden="1" customWidth="1"/>
    <col min="23" max="23" width="10.4416666666667" style="19" hidden="1" customWidth="1"/>
    <col min="24" max="24" width="7" style="19" hidden="1" customWidth="1"/>
    <col min="25" max="16384" width="7" style="19"/>
  </cols>
  <sheetData>
    <row r="1" ht="21.75" customHeight="1" spans="1:2">
      <c r="A1" s="20" t="s">
        <v>439</v>
      </c>
      <c r="B1" s="20"/>
    </row>
    <row r="2" ht="51.75" customHeight="1" spans="1:8">
      <c r="A2" s="21" t="s">
        <v>440</v>
      </c>
      <c r="B2" s="21"/>
      <c r="F2" s="19"/>
      <c r="G2" s="19"/>
      <c r="H2" s="19"/>
    </row>
    <row r="3" spans="2:12">
      <c r="B3" s="58" t="s">
        <v>384</v>
      </c>
      <c r="D3" s="19">
        <v>12.11</v>
      </c>
      <c r="F3" s="19">
        <v>12.22</v>
      </c>
      <c r="G3" s="19"/>
      <c r="H3" s="19"/>
      <c r="L3" s="19">
        <v>1.2</v>
      </c>
    </row>
    <row r="4" s="69" customFormat="1" ht="39.75" customHeight="1" spans="1:14">
      <c r="A4" s="73" t="s">
        <v>369</v>
      </c>
      <c r="B4" s="73" t="s">
        <v>4</v>
      </c>
      <c r="C4" s="74"/>
      <c r="F4" s="75" t="s">
        <v>441</v>
      </c>
      <c r="G4" s="75" t="s">
        <v>442</v>
      </c>
      <c r="H4" s="75" t="s">
        <v>443</v>
      </c>
      <c r="I4" s="85"/>
      <c r="L4" s="75" t="s">
        <v>441</v>
      </c>
      <c r="M4" s="86" t="s">
        <v>442</v>
      </c>
      <c r="N4" s="75" t="s">
        <v>443</v>
      </c>
    </row>
    <row r="5" ht="39.75" customHeight="1" spans="1:24">
      <c r="A5" s="76" t="s">
        <v>373</v>
      </c>
      <c r="B5" s="77"/>
      <c r="C5" s="78">
        <v>105429</v>
      </c>
      <c r="D5" s="79">
        <v>595734.14</v>
      </c>
      <c r="E5" s="19">
        <f>104401+13602</f>
        <v>118003</v>
      </c>
      <c r="F5" s="70" t="s">
        <v>444</v>
      </c>
      <c r="G5" s="70" t="s">
        <v>445</v>
      </c>
      <c r="H5" s="71">
        <v>596221.15</v>
      </c>
      <c r="I5" s="72" t="e">
        <f>F5-A5</f>
        <v>#VALUE!</v>
      </c>
      <c r="J5" s="81" t="e">
        <f>H5-#REF!</f>
        <v>#REF!</v>
      </c>
      <c r="K5" s="81">
        <v>75943</v>
      </c>
      <c r="L5" s="70" t="s">
        <v>444</v>
      </c>
      <c r="M5" s="70" t="s">
        <v>445</v>
      </c>
      <c r="N5" s="71">
        <v>643048.95</v>
      </c>
      <c r="O5" s="72" t="e">
        <f>L5-A5</f>
        <v>#VALUE!</v>
      </c>
      <c r="P5" s="81" t="e">
        <f>N5-#REF!</f>
        <v>#REF!</v>
      </c>
      <c r="R5" s="19">
        <v>717759</v>
      </c>
      <c r="T5" s="88" t="s">
        <v>444</v>
      </c>
      <c r="U5" s="88" t="s">
        <v>445</v>
      </c>
      <c r="V5" s="89">
        <v>659380.53</v>
      </c>
      <c r="W5" s="19" t="e">
        <f>#REF!-V5</f>
        <v>#REF!</v>
      </c>
      <c r="X5" s="19" t="e">
        <f>T5-A5</f>
        <v>#VALUE!</v>
      </c>
    </row>
    <row r="6" ht="39.75" customHeight="1" spans="1:22">
      <c r="A6" s="76" t="s">
        <v>374</v>
      </c>
      <c r="B6" s="77"/>
      <c r="C6" s="78"/>
      <c r="D6" s="79"/>
      <c r="J6" s="81"/>
      <c r="K6" s="81"/>
      <c r="L6" s="70"/>
      <c r="M6" s="70"/>
      <c r="N6" s="71"/>
      <c r="O6" s="72"/>
      <c r="P6" s="81"/>
      <c r="T6" s="88"/>
      <c r="U6" s="88"/>
      <c r="V6" s="89"/>
    </row>
    <row r="7" ht="39.75" customHeight="1" spans="1:22">
      <c r="A7" s="76" t="s">
        <v>375</v>
      </c>
      <c r="B7" s="77"/>
      <c r="C7" s="78"/>
      <c r="D7" s="79"/>
      <c r="J7" s="81"/>
      <c r="K7" s="81"/>
      <c r="L7" s="70"/>
      <c r="M7" s="70"/>
      <c r="N7" s="71"/>
      <c r="O7" s="72"/>
      <c r="P7" s="81"/>
      <c r="T7" s="88"/>
      <c r="U7" s="88"/>
      <c r="V7" s="89"/>
    </row>
    <row r="8" ht="39.75" customHeight="1" spans="1:22">
      <c r="A8" s="76" t="s">
        <v>376</v>
      </c>
      <c r="B8" s="77"/>
      <c r="C8" s="78"/>
      <c r="D8" s="79"/>
      <c r="J8" s="81"/>
      <c r="K8" s="81"/>
      <c r="L8" s="70"/>
      <c r="M8" s="70"/>
      <c r="N8" s="71"/>
      <c r="O8" s="72"/>
      <c r="P8" s="81"/>
      <c r="T8" s="88"/>
      <c r="U8" s="88"/>
      <c r="V8" s="89"/>
    </row>
    <row r="9" ht="39.75" customHeight="1" spans="1:22">
      <c r="A9" s="76" t="s">
        <v>377</v>
      </c>
      <c r="B9" s="77"/>
      <c r="C9" s="78"/>
      <c r="D9" s="79"/>
      <c r="J9" s="81"/>
      <c r="K9" s="81"/>
      <c r="L9" s="70"/>
      <c r="M9" s="70"/>
      <c r="N9" s="71"/>
      <c r="O9" s="72"/>
      <c r="P9" s="81"/>
      <c r="T9" s="88"/>
      <c r="U9" s="88"/>
      <c r="V9" s="89"/>
    </row>
    <row r="10" ht="39.75" customHeight="1" spans="1:22">
      <c r="A10" s="76" t="s">
        <v>378</v>
      </c>
      <c r="B10" s="77"/>
      <c r="C10" s="78"/>
      <c r="D10" s="79"/>
      <c r="J10" s="81"/>
      <c r="K10" s="81"/>
      <c r="L10" s="70"/>
      <c r="M10" s="70"/>
      <c r="N10" s="71"/>
      <c r="O10" s="72"/>
      <c r="P10" s="81"/>
      <c r="T10" s="88"/>
      <c r="U10" s="88"/>
      <c r="V10" s="89"/>
    </row>
    <row r="11" ht="39.75" customHeight="1" spans="1:22">
      <c r="A11" s="76" t="s">
        <v>379</v>
      </c>
      <c r="B11" s="80"/>
      <c r="C11" s="78"/>
      <c r="D11" s="81"/>
      <c r="J11" s="81"/>
      <c r="K11" s="81"/>
      <c r="L11" s="70"/>
      <c r="M11" s="70"/>
      <c r="N11" s="71"/>
      <c r="O11" s="72"/>
      <c r="P11" s="81"/>
      <c r="T11" s="88"/>
      <c r="U11" s="88"/>
      <c r="V11" s="89"/>
    </row>
    <row r="12" ht="39.75" customHeight="1" spans="1:23">
      <c r="A12" s="82" t="s">
        <v>380</v>
      </c>
      <c r="B12" s="77"/>
      <c r="F12" s="83" t="str">
        <f t="shared" ref="F12:H12" si="0">""</f>
        <v/>
      </c>
      <c r="G12" s="83" t="str">
        <f t="shared" si="0"/>
        <v/>
      </c>
      <c r="H12" s="83" t="str">
        <f t="shared" si="0"/>
        <v/>
      </c>
      <c r="L12" s="83" t="str">
        <f t="shared" ref="L12:N12" si="1">""</f>
        <v/>
      </c>
      <c r="M12" s="87" t="str">
        <f t="shared" si="1"/>
        <v/>
      </c>
      <c r="N12" s="83" t="str">
        <f t="shared" si="1"/>
        <v/>
      </c>
      <c r="V12" s="90" t="e">
        <f>V13+#REF!+#REF!+#REF!+#REF!+#REF!+#REF!+#REF!+#REF!+#REF!+#REF!+#REF!+#REF!+#REF!+#REF!+#REF!+#REF!+#REF!+#REF!+#REF!+#REF!</f>
        <v>#REF!</v>
      </c>
      <c r="W12" s="90" t="e">
        <f>W13+#REF!+#REF!+#REF!+#REF!+#REF!+#REF!+#REF!+#REF!+#REF!+#REF!+#REF!+#REF!+#REF!+#REF!+#REF!+#REF!+#REF!+#REF!+#REF!+#REF!</f>
        <v>#REF!</v>
      </c>
    </row>
    <row r="13" ht="19.5" customHeight="1" spans="1:24">
      <c r="A13" s="84" t="s">
        <v>381</v>
      </c>
      <c r="P13" s="81"/>
      <c r="T13" s="88" t="s">
        <v>446</v>
      </c>
      <c r="U13" s="88" t="s">
        <v>447</v>
      </c>
      <c r="V13" s="89">
        <v>19998</v>
      </c>
      <c r="W13" s="19" t="e">
        <f>#REF!-V13</f>
        <v>#REF!</v>
      </c>
      <c r="X13" s="19" t="e">
        <f t="shared" ref="X13:X15" si="2">T13-A13</f>
        <v>#VALUE!</v>
      </c>
    </row>
    <row r="14" ht="19.5" customHeight="1" spans="16:24">
      <c r="P14" s="81"/>
      <c r="T14" s="88" t="s">
        <v>448</v>
      </c>
      <c r="U14" s="88" t="s">
        <v>449</v>
      </c>
      <c r="V14" s="89">
        <v>19998</v>
      </c>
      <c r="W14" s="19" t="e">
        <f>#REF!-V14</f>
        <v>#REF!</v>
      </c>
      <c r="X14" s="19">
        <f t="shared" si="2"/>
        <v>23203</v>
      </c>
    </row>
    <row r="15" ht="19.5" customHeight="1" spans="16:24">
      <c r="P15" s="81"/>
      <c r="T15" s="88" t="s">
        <v>450</v>
      </c>
      <c r="U15" s="88" t="s">
        <v>451</v>
      </c>
      <c r="V15" s="89">
        <v>19998</v>
      </c>
      <c r="W15" s="19" t="e">
        <f>#REF!-V15</f>
        <v>#REF!</v>
      </c>
      <c r="X15" s="19">
        <f t="shared" si="2"/>
        <v>2320301</v>
      </c>
    </row>
    <row r="16" ht="19.5" customHeight="1" spans="16:16">
      <c r="P16" s="81"/>
    </row>
    <row r="17" s="19" customFormat="1" ht="19.5" customHeight="1" spans="16:16">
      <c r="P17" s="81"/>
    </row>
    <row r="18" s="19" customFormat="1" ht="19.5" customHeight="1" spans="16:16">
      <c r="P18" s="81"/>
    </row>
    <row r="19" s="19" customFormat="1" ht="19.5" customHeight="1" spans="16:16">
      <c r="P19" s="81"/>
    </row>
    <row r="20" s="19" customFormat="1" ht="19.5" customHeight="1" spans="16:16">
      <c r="P20" s="81"/>
    </row>
    <row r="21" s="19" customFormat="1" ht="19.5" customHeight="1" spans="16:16">
      <c r="P21" s="81"/>
    </row>
    <row r="22" s="19" customFormat="1" ht="19.5" customHeight="1" spans="16:16">
      <c r="P22" s="81"/>
    </row>
    <row r="23" s="19" customFormat="1" ht="19.5" customHeight="1" spans="16:16">
      <c r="P23" s="81"/>
    </row>
    <row r="24" s="19" customFormat="1" ht="19.5" customHeight="1" spans="16:16">
      <c r="P24" s="81"/>
    </row>
    <row r="25" s="19" customFormat="1" ht="19.5" customHeight="1" spans="16:16">
      <c r="P25" s="81"/>
    </row>
    <row r="26" s="19" customFormat="1" ht="19.5" customHeight="1" spans="16:16">
      <c r="P26" s="81"/>
    </row>
    <row r="27" s="19" customFormat="1" ht="19.5" customHeight="1" spans="16:16">
      <c r="P27" s="81"/>
    </row>
    <row r="28" s="19" customFormat="1" ht="19.5" customHeight="1" spans="16:16">
      <c r="P28" s="81"/>
    </row>
  </sheetData>
  <mergeCells count="1">
    <mergeCell ref="A2:B2"/>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workbookViewId="0">
      <selection activeCell="B14" sqref="B14"/>
    </sheetView>
  </sheetViews>
  <sheetFormatPr defaultColWidth="0" defaultRowHeight="15.75" outlineLevelRow="7" outlineLevelCol="4"/>
  <cols>
    <col min="1" max="2" width="37.6666666666667" style="54" customWidth="1"/>
    <col min="3" max="3" width="8" style="54" customWidth="1"/>
    <col min="4" max="4" width="7.88333333333333" style="54" customWidth="1"/>
    <col min="5" max="5" width="8.44166666666667" style="54" hidden="1" customWidth="1"/>
    <col min="6" max="6" width="7.88333333333333" style="54" hidden="1" customWidth="1"/>
    <col min="7" max="254" width="7.88333333333333" style="54" customWidth="1"/>
    <col min="255" max="255" width="35.775" style="54" customWidth="1"/>
    <col min="256" max="16384" width="0" style="54" hidden="1"/>
  </cols>
  <sheetData>
    <row r="1" ht="27" customHeight="1" spans="1:2">
      <c r="A1" s="55" t="s">
        <v>452</v>
      </c>
      <c r="B1" s="56"/>
    </row>
    <row r="2" ht="39.9" customHeight="1" spans="1:2">
      <c r="A2" s="21" t="s">
        <v>453</v>
      </c>
      <c r="B2" s="21"/>
    </row>
    <row r="3" s="50" customFormat="1" ht="18.75" customHeight="1" spans="1:2">
      <c r="A3" s="57"/>
      <c r="B3" s="139" t="s">
        <v>384</v>
      </c>
    </row>
    <row r="4" s="51" customFormat="1" ht="23.25" customHeight="1" spans="1:3">
      <c r="A4" s="59" t="s">
        <v>385</v>
      </c>
      <c r="B4" s="60" t="s">
        <v>4</v>
      </c>
      <c r="C4" s="61"/>
    </row>
    <row r="5" s="50" customFormat="1" ht="23.25" customHeight="1" spans="1:5">
      <c r="A5" s="140" t="s">
        <v>45</v>
      </c>
      <c r="B5" s="141"/>
      <c r="C5" s="64"/>
      <c r="E5" s="50">
        <v>988753</v>
      </c>
    </row>
    <row r="6" s="50" customFormat="1" ht="23.25" customHeight="1" spans="1:3">
      <c r="A6" s="140" t="s">
        <v>49</v>
      </c>
      <c r="B6" s="141"/>
      <c r="C6" s="64"/>
    </row>
    <row r="7" s="53" customFormat="1" ht="23.25" customHeight="1" spans="1:3">
      <c r="A7" s="65" t="s">
        <v>380</v>
      </c>
      <c r="B7" s="142"/>
      <c r="C7" s="67"/>
    </row>
    <row r="8" ht="14.25" spans="1:1">
      <c r="A8" s="68" t="s">
        <v>381</v>
      </c>
    </row>
  </sheetData>
  <mergeCells count="1">
    <mergeCell ref="A2:B2"/>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B10"/>
  <sheetViews>
    <sheetView workbookViewId="0">
      <selection activeCell="B9" sqref="B9"/>
    </sheetView>
  </sheetViews>
  <sheetFormatPr defaultColWidth="9" defaultRowHeight="15.75" outlineLevelCol="1"/>
  <cols>
    <col min="1" max="1" width="33.2166666666667" style="41" customWidth="1"/>
    <col min="2" max="2" width="33.2166666666667" style="42" customWidth="1"/>
    <col min="3" max="16384" width="9" style="41"/>
  </cols>
  <sheetData>
    <row r="1" ht="21" customHeight="1" spans="1:1">
      <c r="A1" s="39" t="s">
        <v>454</v>
      </c>
    </row>
    <row r="2" ht="24.75" customHeight="1" spans="1:2">
      <c r="A2" s="21" t="s">
        <v>455</v>
      </c>
      <c r="B2" s="21"/>
    </row>
    <row r="3" s="39" customFormat="1" ht="24" customHeight="1" spans="2:2">
      <c r="B3" s="43" t="s">
        <v>388</v>
      </c>
    </row>
    <row r="4" s="128" customFormat="1" ht="51" customHeight="1" spans="1:2">
      <c r="A4" s="130" t="s">
        <v>3</v>
      </c>
      <c r="B4" s="131" t="s">
        <v>4</v>
      </c>
    </row>
    <row r="5" s="129" customFormat="1" ht="48" customHeight="1" spans="1:2">
      <c r="A5" s="132" t="s">
        <v>456</v>
      </c>
      <c r="B5" s="133"/>
    </row>
    <row r="6" s="129" customFormat="1" ht="48" customHeight="1" spans="1:2">
      <c r="A6" s="132" t="s">
        <v>457</v>
      </c>
      <c r="B6" s="133"/>
    </row>
    <row r="7" s="129" customFormat="1" ht="48" customHeight="1" spans="1:2">
      <c r="A7" s="134" t="s">
        <v>458</v>
      </c>
      <c r="B7" s="135">
        <v>90</v>
      </c>
    </row>
    <row r="8" s="129" customFormat="1" ht="48" customHeight="1" spans="1:2">
      <c r="A8" s="132" t="s">
        <v>459</v>
      </c>
      <c r="B8" s="135">
        <v>63</v>
      </c>
    </row>
    <row r="9" s="40" customFormat="1" ht="48" customHeight="1" spans="1:2">
      <c r="A9" s="136" t="s">
        <v>380</v>
      </c>
      <c r="B9" s="137">
        <f>SUM(B5:B8)</f>
        <v>153</v>
      </c>
    </row>
    <row r="10" ht="14.25" spans="1:1">
      <c r="A10" s="138"/>
    </row>
  </sheetData>
  <mergeCells count="1">
    <mergeCell ref="A2:B2"/>
  </mergeCells>
  <printOptions horizontalCentered="1"/>
  <pageMargins left="0.919444444444445" right="0.747916666666667" top="0.984027777777778" bottom="0.984027777777778" header="0.511805555555556" footer="0.511805555555556"/>
  <pageSetup paperSize="9"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X25"/>
  <sheetViews>
    <sheetView workbookViewId="0">
      <selection activeCell="A2" sqref="A2:B2"/>
    </sheetView>
  </sheetViews>
  <sheetFormatPr defaultColWidth="7" defaultRowHeight="15"/>
  <cols>
    <col min="1" max="1" width="35.1083333333333" style="17" customWidth="1"/>
    <col min="2" max="2" width="29.6666666666667" style="18" customWidth="1"/>
    <col min="3" max="3" width="10.3333333333333" style="16" hidden="1" customWidth="1"/>
    <col min="4" max="4" width="9.66666666666667" style="19" hidden="1" customWidth="1"/>
    <col min="5" max="5" width="8.10833333333333" style="19" hidden="1" customWidth="1"/>
    <col min="6" max="6" width="9.66666666666667" style="70" hidden="1" customWidth="1"/>
    <col min="7" max="7" width="17.4416666666667" style="70" hidden="1" customWidth="1"/>
    <col min="8" max="8" width="12.4416666666667" style="71" hidden="1" customWidth="1"/>
    <col min="9" max="9" width="7" style="72" hidden="1" customWidth="1"/>
    <col min="10" max="11" width="7" style="19" hidden="1" customWidth="1"/>
    <col min="12" max="12" width="13.8833333333333" style="19" hidden="1" customWidth="1"/>
    <col min="13" max="13" width="7.88333333333333" style="19" hidden="1" customWidth="1"/>
    <col min="14" max="14" width="9.44166666666667" style="19" hidden="1" customWidth="1"/>
    <col min="15" max="15" width="6.88333333333333" style="19" hidden="1" customWidth="1"/>
    <col min="16" max="16" width="9" style="19" hidden="1" customWidth="1"/>
    <col min="17" max="17" width="5.88333333333333" style="19" hidden="1" customWidth="1"/>
    <col min="18" max="18" width="5.21666666666667" style="19" hidden="1" customWidth="1"/>
    <col min="19" max="19" width="6.44166666666667" style="19" hidden="1" customWidth="1"/>
    <col min="20" max="21" width="7" style="19" hidden="1" customWidth="1"/>
    <col min="22" max="22" width="10.6666666666667" style="19" hidden="1" customWidth="1"/>
    <col min="23" max="23" width="10.4416666666667" style="19" hidden="1" customWidth="1"/>
    <col min="24" max="24" width="7" style="19" hidden="1" customWidth="1"/>
    <col min="25" max="16384" width="7" style="19"/>
  </cols>
  <sheetData>
    <row r="1" ht="29.25" customHeight="1" spans="1:1">
      <c r="A1" s="20" t="s">
        <v>460</v>
      </c>
    </row>
    <row r="2" ht="28.5" customHeight="1" spans="1:8">
      <c r="A2" s="21" t="s">
        <v>461</v>
      </c>
      <c r="B2" s="21"/>
      <c r="F2" s="19"/>
      <c r="G2" s="19"/>
      <c r="H2" s="19"/>
    </row>
    <row r="3" s="16" customFormat="1" ht="21.75" customHeight="1" spans="1:12">
      <c r="A3" s="17"/>
      <c r="B3" s="22" t="s">
        <v>388</v>
      </c>
      <c r="D3" s="16">
        <v>12.11</v>
      </c>
      <c r="F3" s="16">
        <v>12.22</v>
      </c>
      <c r="I3" s="18"/>
      <c r="L3" s="16">
        <v>1.2</v>
      </c>
    </row>
    <row r="4" s="16" customFormat="1" ht="39" customHeight="1" spans="1:14">
      <c r="A4" s="73" t="s">
        <v>3</v>
      </c>
      <c r="B4" s="94" t="s">
        <v>389</v>
      </c>
      <c r="F4" s="115" t="s">
        <v>462</v>
      </c>
      <c r="G4" s="115" t="s">
        <v>463</v>
      </c>
      <c r="H4" s="115" t="s">
        <v>464</v>
      </c>
      <c r="I4" s="18"/>
      <c r="L4" s="115" t="s">
        <v>462</v>
      </c>
      <c r="M4" s="124" t="s">
        <v>463</v>
      </c>
      <c r="N4" s="115" t="s">
        <v>464</v>
      </c>
    </row>
    <row r="5" s="17" customFormat="1" ht="39" customHeight="1" spans="1:24">
      <c r="A5" s="116" t="s">
        <v>397</v>
      </c>
      <c r="B5" s="77"/>
      <c r="C5" s="17">
        <v>105429</v>
      </c>
      <c r="D5" s="17">
        <v>595734.14</v>
      </c>
      <c r="E5" s="17">
        <f>104401+13602</f>
        <v>118003</v>
      </c>
      <c r="F5" s="117" t="s">
        <v>444</v>
      </c>
      <c r="G5" s="117" t="s">
        <v>465</v>
      </c>
      <c r="H5" s="117">
        <v>596221.15</v>
      </c>
      <c r="I5" s="17" t="e">
        <f t="shared" ref="I5:I8" si="0">F5-A5</f>
        <v>#VALUE!</v>
      </c>
      <c r="J5" s="17">
        <f t="shared" ref="J5:J8" si="1">H5-B5</f>
        <v>596221.15</v>
      </c>
      <c r="K5" s="17">
        <v>75943</v>
      </c>
      <c r="L5" s="117" t="s">
        <v>444</v>
      </c>
      <c r="M5" s="117" t="s">
        <v>465</v>
      </c>
      <c r="N5" s="117">
        <v>643048.95</v>
      </c>
      <c r="O5" s="17" t="e">
        <f t="shared" ref="O5:O8" si="2">L5-A5</f>
        <v>#VALUE!</v>
      </c>
      <c r="P5" s="17">
        <f t="shared" ref="P5:P8" si="3">N5-B5</f>
        <v>643048.95</v>
      </c>
      <c r="R5" s="17">
        <v>717759</v>
      </c>
      <c r="T5" s="125" t="s">
        <v>444</v>
      </c>
      <c r="U5" s="125" t="s">
        <v>465</v>
      </c>
      <c r="V5" s="125">
        <v>659380.53</v>
      </c>
      <c r="W5" s="17">
        <f t="shared" ref="W5:W8" si="4">B5-V5</f>
        <v>-659380.53</v>
      </c>
      <c r="X5" s="17" t="e">
        <f t="shared" ref="X5:X8" si="5">T5-A5</f>
        <v>#VALUE!</v>
      </c>
    </row>
    <row r="6" s="16" customFormat="1" ht="39" customHeight="1" spans="1:24">
      <c r="A6" s="118" t="s">
        <v>466</v>
      </c>
      <c r="B6" s="97">
        <v>153</v>
      </c>
      <c r="C6" s="107"/>
      <c r="D6" s="107">
        <v>135.6</v>
      </c>
      <c r="F6" s="119" t="s">
        <v>467</v>
      </c>
      <c r="G6" s="119" t="s">
        <v>468</v>
      </c>
      <c r="H6" s="120">
        <v>135.6</v>
      </c>
      <c r="I6" s="18" t="e">
        <f t="shared" si="0"/>
        <v>#VALUE!</v>
      </c>
      <c r="J6" s="78">
        <f t="shared" si="1"/>
        <v>-17.4</v>
      </c>
      <c r="K6" s="78"/>
      <c r="L6" s="119" t="s">
        <v>467</v>
      </c>
      <c r="M6" s="119" t="s">
        <v>468</v>
      </c>
      <c r="N6" s="120">
        <v>135.6</v>
      </c>
      <c r="O6" s="18" t="e">
        <f t="shared" si="2"/>
        <v>#VALUE!</v>
      </c>
      <c r="P6" s="78">
        <f t="shared" si="3"/>
        <v>-17.4</v>
      </c>
      <c r="T6" s="126" t="s">
        <v>467</v>
      </c>
      <c r="U6" s="126" t="s">
        <v>468</v>
      </c>
      <c r="V6" s="127">
        <v>135.6</v>
      </c>
      <c r="W6" s="16">
        <f t="shared" si="4"/>
        <v>17.4</v>
      </c>
      <c r="X6" s="16" t="e">
        <f t="shared" si="5"/>
        <v>#VALUE!</v>
      </c>
    </row>
    <row r="7" s="16" customFormat="1" ht="39" customHeight="1" spans="1:24">
      <c r="A7" s="116" t="s">
        <v>469</v>
      </c>
      <c r="B7" s="97"/>
      <c r="C7" s="78">
        <v>105429</v>
      </c>
      <c r="D7" s="121">
        <v>595734.14</v>
      </c>
      <c r="E7" s="16">
        <f>104401+13602</f>
        <v>118003</v>
      </c>
      <c r="F7" s="119" t="s">
        <v>444</v>
      </c>
      <c r="G7" s="119" t="s">
        <v>465</v>
      </c>
      <c r="H7" s="120">
        <v>596221.15</v>
      </c>
      <c r="I7" s="18" t="e">
        <f t="shared" si="0"/>
        <v>#VALUE!</v>
      </c>
      <c r="J7" s="78">
        <f t="shared" si="1"/>
        <v>596221.15</v>
      </c>
      <c r="K7" s="78">
        <v>75943</v>
      </c>
      <c r="L7" s="119" t="s">
        <v>444</v>
      </c>
      <c r="M7" s="119" t="s">
        <v>465</v>
      </c>
      <c r="N7" s="120">
        <v>643048.95</v>
      </c>
      <c r="O7" s="18" t="e">
        <f t="shared" si="2"/>
        <v>#VALUE!</v>
      </c>
      <c r="P7" s="78">
        <f t="shared" si="3"/>
        <v>643048.95</v>
      </c>
      <c r="R7" s="16">
        <v>717759</v>
      </c>
      <c r="T7" s="126" t="s">
        <v>444</v>
      </c>
      <c r="U7" s="126" t="s">
        <v>465</v>
      </c>
      <c r="V7" s="127">
        <v>659380.53</v>
      </c>
      <c r="W7" s="16">
        <f t="shared" si="4"/>
        <v>-659380.53</v>
      </c>
      <c r="X7" s="16" t="e">
        <f t="shared" si="5"/>
        <v>#VALUE!</v>
      </c>
    </row>
    <row r="8" s="16" customFormat="1" ht="39" customHeight="1" spans="1:24">
      <c r="A8" s="122" t="s">
        <v>378</v>
      </c>
      <c r="B8" s="97"/>
      <c r="C8" s="107"/>
      <c r="D8" s="107">
        <v>135.6</v>
      </c>
      <c r="F8" s="119" t="s">
        <v>467</v>
      </c>
      <c r="G8" s="119" t="s">
        <v>468</v>
      </c>
      <c r="H8" s="120">
        <v>135.6</v>
      </c>
      <c r="I8" s="18" t="e">
        <f t="shared" si="0"/>
        <v>#VALUE!</v>
      </c>
      <c r="J8" s="78">
        <f t="shared" si="1"/>
        <v>135.6</v>
      </c>
      <c r="K8" s="78"/>
      <c r="L8" s="119" t="s">
        <v>467</v>
      </c>
      <c r="M8" s="119" t="s">
        <v>468</v>
      </c>
      <c r="N8" s="120">
        <v>135.6</v>
      </c>
      <c r="O8" s="18" t="e">
        <f t="shared" si="2"/>
        <v>#VALUE!</v>
      </c>
      <c r="P8" s="78">
        <f t="shared" si="3"/>
        <v>135.6</v>
      </c>
      <c r="T8" s="126" t="s">
        <v>467</v>
      </c>
      <c r="U8" s="126" t="s">
        <v>468</v>
      </c>
      <c r="V8" s="127">
        <v>135.6</v>
      </c>
      <c r="W8" s="16">
        <f t="shared" si="4"/>
        <v>-135.6</v>
      </c>
      <c r="X8" s="16" t="e">
        <f t="shared" si="5"/>
        <v>#VALUE!</v>
      </c>
    </row>
    <row r="9" s="16" customFormat="1" ht="39" customHeight="1" spans="1:23">
      <c r="A9" s="123" t="s">
        <v>31</v>
      </c>
      <c r="B9" s="111">
        <v>153</v>
      </c>
      <c r="F9" s="115" t="str">
        <f t="shared" ref="F9:H9" si="6">""</f>
        <v/>
      </c>
      <c r="G9" s="115" t="str">
        <f t="shared" si="6"/>
        <v/>
      </c>
      <c r="H9" s="115" t="str">
        <f t="shared" si="6"/>
        <v/>
      </c>
      <c r="I9" s="18"/>
      <c r="L9" s="115" t="str">
        <f t="shared" ref="L9:N9" si="7">""</f>
        <v/>
      </c>
      <c r="M9" s="124" t="str">
        <f t="shared" si="7"/>
        <v/>
      </c>
      <c r="N9" s="115" t="str">
        <f t="shared" si="7"/>
        <v/>
      </c>
      <c r="V9" s="114" t="e">
        <f>V10+#REF!+#REF!+#REF!+#REF!+#REF!+#REF!+#REF!+#REF!+#REF!+#REF!+#REF!+#REF!+#REF!+#REF!+#REF!+#REF!+#REF!+#REF!+#REF!+#REF!</f>
        <v>#REF!</v>
      </c>
      <c r="W9" s="114" t="e">
        <f>W10+#REF!+#REF!+#REF!+#REF!+#REF!+#REF!+#REF!+#REF!+#REF!+#REF!+#REF!+#REF!+#REF!+#REF!+#REF!+#REF!+#REF!+#REF!+#REF!+#REF!</f>
        <v>#REF!</v>
      </c>
    </row>
    <row r="10" ht="19.5" customHeight="1" spans="1:24">
      <c r="A10" s="84"/>
      <c r="P10" s="81"/>
      <c r="T10" s="88" t="s">
        <v>446</v>
      </c>
      <c r="U10" s="88" t="s">
        <v>447</v>
      </c>
      <c r="V10" s="89">
        <v>19998</v>
      </c>
      <c r="W10" s="19">
        <f t="shared" ref="W10:W12" si="8">B10-V10</f>
        <v>-19998</v>
      </c>
      <c r="X10" s="19">
        <f t="shared" ref="X10:X12" si="9">T10-A10</f>
        <v>232</v>
      </c>
    </row>
    <row r="11" ht="19.5" customHeight="1" spans="16:24">
      <c r="P11" s="81"/>
      <c r="T11" s="88" t="s">
        <v>448</v>
      </c>
      <c r="U11" s="88" t="s">
        <v>449</v>
      </c>
      <c r="V11" s="89">
        <v>19998</v>
      </c>
      <c r="W11" s="19">
        <f t="shared" si="8"/>
        <v>-19998</v>
      </c>
      <c r="X11" s="19">
        <f t="shared" si="9"/>
        <v>23203</v>
      </c>
    </row>
    <row r="12" ht="19.5" customHeight="1" spans="16:24">
      <c r="P12" s="81"/>
      <c r="T12" s="88" t="s">
        <v>450</v>
      </c>
      <c r="U12" s="88" t="s">
        <v>451</v>
      </c>
      <c r="V12" s="89">
        <v>19998</v>
      </c>
      <c r="W12" s="19">
        <f t="shared" si="8"/>
        <v>-19998</v>
      </c>
      <c r="X12" s="19">
        <f t="shared" si="9"/>
        <v>2320301</v>
      </c>
    </row>
    <row r="13" ht="19.5" customHeight="1" spans="16:16">
      <c r="P13" s="81"/>
    </row>
    <row r="14" ht="19.5" customHeight="1" spans="16:16">
      <c r="P14" s="81"/>
    </row>
    <row r="15" ht="19.5" customHeight="1" spans="16:16">
      <c r="P15" s="81"/>
    </row>
    <row r="16" ht="19.5" customHeight="1" spans="16:16">
      <c r="P16" s="81"/>
    </row>
    <row r="17" ht="19.5" customHeight="1" spans="16:16">
      <c r="P17" s="81"/>
    </row>
    <row r="18" ht="19.5" customHeight="1" spans="16:16">
      <c r="P18" s="81"/>
    </row>
    <row r="19" ht="19.5" customHeight="1" spans="16:16">
      <c r="P19" s="81"/>
    </row>
    <row r="20" ht="19.5" customHeight="1" spans="16:16">
      <c r="P20" s="81"/>
    </row>
    <row r="21" ht="19.5" customHeight="1" spans="16:16">
      <c r="P21" s="81"/>
    </row>
    <row r="22" ht="19.5" customHeight="1" spans="16:16">
      <c r="P22" s="81"/>
    </row>
    <row r="23" ht="19.5" customHeight="1" spans="16:16">
      <c r="P23" s="81"/>
    </row>
    <row r="24" ht="19.5" customHeight="1" spans="16:16">
      <c r="P24" s="81"/>
    </row>
    <row r="25" ht="19.5" customHeight="1" spans="16:16">
      <c r="P25" s="81"/>
    </row>
  </sheetData>
  <mergeCells count="1">
    <mergeCell ref="A2:B2"/>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Y28"/>
  <sheetViews>
    <sheetView workbookViewId="0">
      <selection activeCell="AA6" sqref="AA6"/>
    </sheetView>
  </sheetViews>
  <sheetFormatPr defaultColWidth="7" defaultRowHeight="15"/>
  <cols>
    <col min="1" max="1" width="14.6666666666667" style="17" customWidth="1"/>
    <col min="2" max="2" width="46.6666666666667" style="16" customWidth="1"/>
    <col min="3" max="3" width="13" style="18" customWidth="1"/>
    <col min="4" max="4" width="10.3333333333333" style="16" hidden="1" customWidth="1"/>
    <col min="5" max="5" width="9.66666666666667" style="19" hidden="1" customWidth="1"/>
    <col min="6" max="6" width="8.10833333333333" style="19" hidden="1" customWidth="1"/>
    <col min="7" max="7" width="9.66666666666667" style="70" hidden="1" customWidth="1"/>
    <col min="8" max="8" width="17.4416666666667" style="70" hidden="1" customWidth="1"/>
    <col min="9" max="9" width="12.4416666666667" style="71" hidden="1" customWidth="1"/>
    <col min="10" max="10" width="7" style="72" hidden="1" customWidth="1"/>
    <col min="11" max="12" width="7" style="19" hidden="1" customWidth="1"/>
    <col min="13" max="13" width="13.8833333333333" style="19" hidden="1" customWidth="1"/>
    <col min="14" max="14" width="7.88333333333333" style="19" hidden="1" customWidth="1"/>
    <col min="15" max="15" width="9.44166666666667" style="19" hidden="1" customWidth="1"/>
    <col min="16" max="16" width="6.88333333333333" style="19" hidden="1" customWidth="1"/>
    <col min="17" max="17" width="9" style="19" hidden="1" customWidth="1"/>
    <col min="18" max="18" width="5.88333333333333" style="19" hidden="1" customWidth="1"/>
    <col min="19" max="19" width="5.21666666666667" style="19" hidden="1" customWidth="1"/>
    <col min="20" max="20" width="6.44166666666667" style="19" hidden="1" customWidth="1"/>
    <col min="21" max="22" width="7" style="19" hidden="1" customWidth="1"/>
    <col min="23" max="23" width="10.6666666666667" style="19" hidden="1" customWidth="1"/>
    <col min="24" max="24" width="10.4416666666667" style="19" hidden="1" customWidth="1"/>
    <col min="25" max="25" width="7" style="19" hidden="1" customWidth="1"/>
    <col min="26" max="16384" width="7" style="19"/>
  </cols>
  <sheetData>
    <row r="1" ht="23.25" customHeight="1" spans="1:1">
      <c r="A1" s="20" t="s">
        <v>470</v>
      </c>
    </row>
    <row r="2" ht="46.5" customHeight="1" spans="1:9">
      <c r="A2" s="21" t="s">
        <v>471</v>
      </c>
      <c r="B2" s="21"/>
      <c r="C2" s="21"/>
      <c r="G2" s="19"/>
      <c r="H2" s="19"/>
      <c r="I2" s="19"/>
    </row>
    <row r="3" spans="3:13">
      <c r="C3" s="58" t="s">
        <v>384</v>
      </c>
      <c r="E3" s="19">
        <v>12.11</v>
      </c>
      <c r="G3" s="19">
        <v>12.22</v>
      </c>
      <c r="H3" s="19"/>
      <c r="I3" s="19"/>
      <c r="M3" s="19">
        <v>1.2</v>
      </c>
    </row>
    <row r="4" ht="45.75" customHeight="1" spans="1:15">
      <c r="A4" s="82" t="s">
        <v>472</v>
      </c>
      <c r="B4" s="93" t="s">
        <v>473</v>
      </c>
      <c r="C4" s="94" t="s">
        <v>389</v>
      </c>
      <c r="G4" s="83" t="s">
        <v>474</v>
      </c>
      <c r="H4" s="83" t="s">
        <v>475</v>
      </c>
      <c r="I4" s="83" t="s">
        <v>476</v>
      </c>
      <c r="M4" s="83" t="s">
        <v>474</v>
      </c>
      <c r="N4" s="87" t="s">
        <v>475</v>
      </c>
      <c r="O4" s="83" t="s">
        <v>476</v>
      </c>
    </row>
    <row r="5" ht="45.75" customHeight="1" spans="1:25">
      <c r="A5" s="95" t="s">
        <v>477</v>
      </c>
      <c r="B5" s="96" t="s">
        <v>478</v>
      </c>
      <c r="C5" s="97"/>
      <c r="D5" s="78">
        <v>105429</v>
      </c>
      <c r="E5" s="79">
        <v>595734.14</v>
      </c>
      <c r="F5" s="19">
        <f>104401+13602</f>
        <v>118003</v>
      </c>
      <c r="G5" s="70" t="s">
        <v>444</v>
      </c>
      <c r="H5" s="70" t="s">
        <v>445</v>
      </c>
      <c r="I5" s="71">
        <v>596221.15</v>
      </c>
      <c r="J5" s="72">
        <f t="shared" ref="J5:J11" si="0">G5-A5</f>
        <v>-22</v>
      </c>
      <c r="K5" s="81">
        <f t="shared" ref="K5:K11" si="1">I5-C5</f>
        <v>596221.15</v>
      </c>
      <c r="L5" s="81">
        <v>75943</v>
      </c>
      <c r="M5" s="70" t="s">
        <v>444</v>
      </c>
      <c r="N5" s="70" t="s">
        <v>445</v>
      </c>
      <c r="O5" s="71">
        <v>643048.95</v>
      </c>
      <c r="P5" s="72">
        <f t="shared" ref="P5:P11" si="2">M5-A5</f>
        <v>-22</v>
      </c>
      <c r="Q5" s="81">
        <f t="shared" ref="Q5:Q11" si="3">O5-C5</f>
        <v>643048.95</v>
      </c>
      <c r="S5" s="19">
        <v>717759</v>
      </c>
      <c r="U5" s="88" t="s">
        <v>444</v>
      </c>
      <c r="V5" s="88" t="s">
        <v>445</v>
      </c>
      <c r="W5" s="89">
        <v>659380.53</v>
      </c>
      <c r="X5" s="19">
        <f t="shared" ref="X5:X11" si="4">C5-W5</f>
        <v>-659380.53</v>
      </c>
      <c r="Y5" s="19">
        <f t="shared" ref="Y5:Y11" si="5">U5-A5</f>
        <v>-22</v>
      </c>
    </row>
    <row r="6" s="91" customFormat="1" ht="45.75" customHeight="1" spans="1:25">
      <c r="A6" s="98" t="s">
        <v>479</v>
      </c>
      <c r="B6" s="99" t="s">
        <v>480</v>
      </c>
      <c r="C6" s="80"/>
      <c r="D6" s="100"/>
      <c r="E6" s="91">
        <v>7616.62</v>
      </c>
      <c r="G6" s="101" t="s">
        <v>481</v>
      </c>
      <c r="H6" s="101" t="s">
        <v>482</v>
      </c>
      <c r="I6" s="101">
        <v>7616.62</v>
      </c>
      <c r="J6" s="91">
        <f t="shared" si="0"/>
        <v>-2200</v>
      </c>
      <c r="K6" s="91">
        <f t="shared" si="1"/>
        <v>7616.62</v>
      </c>
      <c r="M6" s="101" t="s">
        <v>481</v>
      </c>
      <c r="N6" s="101" t="s">
        <v>482</v>
      </c>
      <c r="O6" s="101">
        <v>7749.58</v>
      </c>
      <c r="P6" s="91">
        <f t="shared" si="2"/>
        <v>-2200</v>
      </c>
      <c r="Q6" s="91">
        <f t="shared" si="3"/>
        <v>7749.58</v>
      </c>
      <c r="U6" s="112" t="s">
        <v>481</v>
      </c>
      <c r="V6" s="112" t="s">
        <v>482</v>
      </c>
      <c r="W6" s="112">
        <v>8475.47</v>
      </c>
      <c r="X6" s="91">
        <f t="shared" si="4"/>
        <v>-8475.47</v>
      </c>
      <c r="Y6" s="91">
        <f t="shared" si="5"/>
        <v>-2200</v>
      </c>
    </row>
    <row r="7" s="92" customFormat="1" ht="45.75" customHeight="1" spans="1:25">
      <c r="A7" s="102" t="s">
        <v>483</v>
      </c>
      <c r="B7" s="103" t="s">
        <v>484</v>
      </c>
      <c r="C7" s="102" t="s">
        <v>485</v>
      </c>
      <c r="D7" s="104"/>
      <c r="E7" s="92">
        <v>3922.87</v>
      </c>
      <c r="G7" s="105" t="s">
        <v>486</v>
      </c>
      <c r="H7" s="105" t="s">
        <v>487</v>
      </c>
      <c r="I7" s="105">
        <v>3922.87</v>
      </c>
      <c r="J7" s="92">
        <f t="shared" si="0"/>
        <v>-220004</v>
      </c>
      <c r="K7" s="92">
        <f t="shared" si="1"/>
        <v>3769.87</v>
      </c>
      <c r="L7" s="92">
        <v>750</v>
      </c>
      <c r="M7" s="105" t="s">
        <v>486</v>
      </c>
      <c r="N7" s="105" t="s">
        <v>487</v>
      </c>
      <c r="O7" s="105">
        <v>4041.81</v>
      </c>
      <c r="P7" s="92">
        <f t="shared" si="2"/>
        <v>-220004</v>
      </c>
      <c r="Q7" s="92">
        <f t="shared" si="3"/>
        <v>3888.81</v>
      </c>
      <c r="U7" s="113" t="s">
        <v>486</v>
      </c>
      <c r="V7" s="113" t="s">
        <v>487</v>
      </c>
      <c r="W7" s="113">
        <v>4680.94</v>
      </c>
      <c r="X7" s="92">
        <f t="shared" si="4"/>
        <v>-4527.94</v>
      </c>
      <c r="Y7" s="92">
        <f t="shared" si="5"/>
        <v>-220004</v>
      </c>
    </row>
    <row r="8" ht="45.75" customHeight="1" spans="1:25">
      <c r="A8" s="80" t="s">
        <v>378</v>
      </c>
      <c r="B8" s="106"/>
      <c r="C8" s="97"/>
      <c r="D8" s="107"/>
      <c r="E8" s="108">
        <v>135.6</v>
      </c>
      <c r="G8" s="70" t="s">
        <v>467</v>
      </c>
      <c r="H8" s="70" t="s">
        <v>488</v>
      </c>
      <c r="I8" s="71">
        <v>135.6</v>
      </c>
      <c r="J8" s="72" t="e">
        <f t="shared" si="0"/>
        <v>#VALUE!</v>
      </c>
      <c r="K8" s="81">
        <f t="shared" si="1"/>
        <v>135.6</v>
      </c>
      <c r="L8" s="81"/>
      <c r="M8" s="70" t="s">
        <v>467</v>
      </c>
      <c r="N8" s="70" t="s">
        <v>488</v>
      </c>
      <c r="O8" s="71">
        <v>135.6</v>
      </c>
      <c r="P8" s="72" t="e">
        <f t="shared" si="2"/>
        <v>#VALUE!</v>
      </c>
      <c r="Q8" s="81">
        <f t="shared" si="3"/>
        <v>135.6</v>
      </c>
      <c r="U8" s="88" t="s">
        <v>467</v>
      </c>
      <c r="V8" s="88" t="s">
        <v>488</v>
      </c>
      <c r="W8" s="89">
        <v>135.6</v>
      </c>
      <c r="X8" s="19">
        <f t="shared" si="4"/>
        <v>-135.6</v>
      </c>
      <c r="Y8" s="19" t="e">
        <f t="shared" si="5"/>
        <v>#VALUE!</v>
      </c>
    </row>
    <row r="9" ht="45.75" customHeight="1" spans="1:25">
      <c r="A9" s="98" t="s">
        <v>489</v>
      </c>
      <c r="B9" s="98" t="s">
        <v>490</v>
      </c>
      <c r="C9" s="97"/>
      <c r="D9" s="78"/>
      <c r="E9" s="81">
        <v>7616.62</v>
      </c>
      <c r="G9" s="70" t="s">
        <v>481</v>
      </c>
      <c r="H9" s="70" t="s">
        <v>482</v>
      </c>
      <c r="I9" s="71">
        <v>7616.62</v>
      </c>
      <c r="J9" s="72">
        <f t="shared" si="0"/>
        <v>-2201</v>
      </c>
      <c r="K9" s="81">
        <f t="shared" si="1"/>
        <v>7616.62</v>
      </c>
      <c r="L9" s="81"/>
      <c r="M9" s="70" t="s">
        <v>481</v>
      </c>
      <c r="N9" s="70" t="s">
        <v>482</v>
      </c>
      <c r="O9" s="71">
        <v>7749.58</v>
      </c>
      <c r="P9" s="72">
        <f t="shared" si="2"/>
        <v>-2201</v>
      </c>
      <c r="Q9" s="81">
        <f t="shared" si="3"/>
        <v>7749.58</v>
      </c>
      <c r="U9" s="88" t="s">
        <v>481</v>
      </c>
      <c r="V9" s="88" t="s">
        <v>482</v>
      </c>
      <c r="W9" s="89">
        <v>8475.47</v>
      </c>
      <c r="X9" s="19">
        <f t="shared" si="4"/>
        <v>-8475.47</v>
      </c>
      <c r="Y9" s="19">
        <f t="shared" si="5"/>
        <v>-2201</v>
      </c>
    </row>
    <row r="10" ht="45.75" customHeight="1" spans="1:25">
      <c r="A10" s="102" t="s">
        <v>491</v>
      </c>
      <c r="B10" s="102" t="s">
        <v>492</v>
      </c>
      <c r="C10" s="97"/>
      <c r="D10" s="78"/>
      <c r="E10" s="81">
        <v>3922.87</v>
      </c>
      <c r="G10" s="70" t="s">
        <v>486</v>
      </c>
      <c r="H10" s="70" t="s">
        <v>487</v>
      </c>
      <c r="I10" s="71">
        <v>3922.87</v>
      </c>
      <c r="J10" s="72">
        <f t="shared" si="0"/>
        <v>-220100</v>
      </c>
      <c r="K10" s="81">
        <f t="shared" si="1"/>
        <v>3922.87</v>
      </c>
      <c r="L10" s="81">
        <v>750</v>
      </c>
      <c r="M10" s="70" t="s">
        <v>486</v>
      </c>
      <c r="N10" s="70" t="s">
        <v>487</v>
      </c>
      <c r="O10" s="71">
        <v>4041.81</v>
      </c>
      <c r="P10" s="72">
        <f t="shared" si="2"/>
        <v>-220100</v>
      </c>
      <c r="Q10" s="81">
        <f t="shared" si="3"/>
        <v>4041.81</v>
      </c>
      <c r="U10" s="88" t="s">
        <v>486</v>
      </c>
      <c r="V10" s="88" t="s">
        <v>487</v>
      </c>
      <c r="W10" s="89">
        <v>4680.94</v>
      </c>
      <c r="X10" s="19">
        <f t="shared" si="4"/>
        <v>-4680.94</v>
      </c>
      <c r="Y10" s="19">
        <f t="shared" si="5"/>
        <v>-220100</v>
      </c>
    </row>
    <row r="11" ht="45.75" customHeight="1" spans="1:25">
      <c r="A11" s="80" t="s">
        <v>378</v>
      </c>
      <c r="B11" s="106"/>
      <c r="C11" s="97"/>
      <c r="D11" s="107"/>
      <c r="E11" s="108">
        <v>135.6</v>
      </c>
      <c r="G11" s="70" t="s">
        <v>467</v>
      </c>
      <c r="H11" s="70" t="s">
        <v>488</v>
      </c>
      <c r="I11" s="71">
        <v>135.6</v>
      </c>
      <c r="J11" s="72" t="e">
        <f t="shared" si="0"/>
        <v>#VALUE!</v>
      </c>
      <c r="K11" s="81">
        <f t="shared" si="1"/>
        <v>135.6</v>
      </c>
      <c r="L11" s="81"/>
      <c r="M11" s="70" t="s">
        <v>467</v>
      </c>
      <c r="N11" s="70" t="s">
        <v>488</v>
      </c>
      <c r="O11" s="71">
        <v>135.6</v>
      </c>
      <c r="P11" s="72" t="e">
        <f t="shared" si="2"/>
        <v>#VALUE!</v>
      </c>
      <c r="Q11" s="81">
        <f t="shared" si="3"/>
        <v>135.6</v>
      </c>
      <c r="U11" s="88" t="s">
        <v>467</v>
      </c>
      <c r="V11" s="88" t="s">
        <v>488</v>
      </c>
      <c r="W11" s="89">
        <v>135.6</v>
      </c>
      <c r="X11" s="19">
        <f t="shared" si="4"/>
        <v>-135.6</v>
      </c>
      <c r="Y11" s="19" t="e">
        <f t="shared" si="5"/>
        <v>#VALUE!</v>
      </c>
    </row>
    <row r="12" ht="45.75" customHeight="1" spans="1:24">
      <c r="A12" s="109" t="s">
        <v>380</v>
      </c>
      <c r="B12" s="110"/>
      <c r="C12" s="111">
        <v>153</v>
      </c>
      <c r="G12" s="83" t="str">
        <f t="shared" ref="G12:I12" si="6">""</f>
        <v/>
      </c>
      <c r="H12" s="83" t="str">
        <f t="shared" si="6"/>
        <v/>
      </c>
      <c r="I12" s="83" t="str">
        <f t="shared" si="6"/>
        <v/>
      </c>
      <c r="M12" s="83" t="str">
        <f t="shared" ref="M12:O12" si="7">""</f>
        <v/>
      </c>
      <c r="N12" s="87" t="str">
        <f t="shared" si="7"/>
        <v/>
      </c>
      <c r="O12" s="83" t="str">
        <f t="shared" si="7"/>
        <v/>
      </c>
      <c r="W12" s="114" t="e">
        <f>W13+#REF!+#REF!+#REF!+#REF!+#REF!+#REF!+#REF!+#REF!+#REF!+#REF!+#REF!+#REF!+#REF!+#REF!+#REF!+#REF!+#REF!+#REF!+#REF!+#REF!</f>
        <v>#REF!</v>
      </c>
      <c r="X12" s="114" t="e">
        <f>X13+#REF!+#REF!+#REF!+#REF!+#REF!+#REF!+#REF!+#REF!+#REF!+#REF!+#REF!+#REF!+#REF!+#REF!+#REF!+#REF!+#REF!+#REF!+#REF!+#REF!</f>
        <v>#REF!</v>
      </c>
    </row>
    <row r="13" ht="19.5" customHeight="1" spans="1:25">
      <c r="A13" s="84"/>
      <c r="Q13" s="81"/>
      <c r="U13" s="88" t="s">
        <v>446</v>
      </c>
      <c r="V13" s="88" t="s">
        <v>447</v>
      </c>
      <c r="W13" s="89">
        <v>19998</v>
      </c>
      <c r="X13" s="19">
        <f t="shared" ref="X13:X15" si="8">C13-W13</f>
        <v>-19998</v>
      </c>
      <c r="Y13" s="19">
        <f t="shared" ref="Y13:Y15" si="9">U13-A13</f>
        <v>232</v>
      </c>
    </row>
    <row r="14" ht="19.5" customHeight="1" spans="17:25">
      <c r="Q14" s="81"/>
      <c r="U14" s="88" t="s">
        <v>448</v>
      </c>
      <c r="V14" s="88" t="s">
        <v>449</v>
      </c>
      <c r="W14" s="89">
        <v>19998</v>
      </c>
      <c r="X14" s="19">
        <f t="shared" si="8"/>
        <v>-19998</v>
      </c>
      <c r="Y14" s="19">
        <f t="shared" si="9"/>
        <v>23203</v>
      </c>
    </row>
    <row r="15" ht="19.5" customHeight="1" spans="17:25">
      <c r="Q15" s="81"/>
      <c r="U15" s="88" t="s">
        <v>450</v>
      </c>
      <c r="V15" s="88" t="s">
        <v>451</v>
      </c>
      <c r="W15" s="89">
        <v>19998</v>
      </c>
      <c r="X15" s="19">
        <f t="shared" si="8"/>
        <v>-19998</v>
      </c>
      <c r="Y15" s="19">
        <f t="shared" si="9"/>
        <v>2320301</v>
      </c>
    </row>
    <row r="16" ht="19.5" customHeight="1" spans="17:17">
      <c r="Q16" s="81"/>
    </row>
    <row r="17" ht="19.5" customHeight="1" spans="17:17">
      <c r="Q17" s="81"/>
    </row>
    <row r="18" ht="19.5" customHeight="1" spans="17:17">
      <c r="Q18" s="81"/>
    </row>
    <row r="19" ht="19.5" customHeight="1" spans="17:17">
      <c r="Q19" s="81"/>
    </row>
    <row r="20" ht="19.5" customHeight="1" spans="17:17">
      <c r="Q20" s="81"/>
    </row>
    <row r="21" ht="19.5" customHeight="1" spans="17:17">
      <c r="Q21" s="81"/>
    </row>
    <row r="22" ht="19.5" customHeight="1" spans="17:17">
      <c r="Q22" s="81"/>
    </row>
    <row r="23" ht="19.5" customHeight="1" spans="17:17">
      <c r="Q23" s="81"/>
    </row>
    <row r="24" ht="19.5" customHeight="1" spans="17:17">
      <c r="Q24" s="81"/>
    </row>
    <row r="25" ht="19.5" customHeight="1" spans="17:17">
      <c r="Q25" s="81"/>
    </row>
    <row r="26" ht="19.5" customHeight="1" spans="17:17">
      <c r="Q26" s="81"/>
    </row>
    <row r="27" ht="19.5" customHeight="1" spans="17:17">
      <c r="Q27" s="81"/>
    </row>
    <row r="28" ht="19.5" customHeight="1" spans="17:17">
      <c r="Q28" s="81"/>
    </row>
  </sheetData>
  <mergeCells count="2">
    <mergeCell ref="A2:C2"/>
    <mergeCell ref="A12:B12"/>
  </mergeCells>
  <printOptions horizontalCentered="1"/>
  <pageMargins left="0.747916666666667" right="0.747916666666667" top="0.984027777777778" bottom="0.984027777777778" header="0.511805555555556" footer="0.511805555555556"/>
  <pageSetup paperSize="9" scale="95" orientation="portrait"/>
  <headerFooter alignWithMargins="0"/>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8"/>
  <sheetViews>
    <sheetView workbookViewId="0">
      <selection activeCell="A2" sqref="A2:B2"/>
    </sheetView>
  </sheetViews>
  <sheetFormatPr defaultColWidth="7" defaultRowHeight="15"/>
  <cols>
    <col min="1" max="2" width="37" style="17" customWidth="1"/>
    <col min="3" max="3" width="10.3333333333333" style="16" hidden="1" customWidth="1"/>
    <col min="4" max="4" width="9.66666666666667" style="19" hidden="1" customWidth="1"/>
    <col min="5" max="5" width="8.10833333333333" style="19" hidden="1" customWidth="1"/>
    <col min="6" max="6" width="9.66666666666667" style="70" hidden="1" customWidth="1"/>
    <col min="7" max="7" width="17.4416666666667" style="70" hidden="1" customWidth="1"/>
    <col min="8" max="8" width="12.4416666666667" style="71" hidden="1" customWidth="1"/>
    <col min="9" max="9" width="7" style="72" hidden="1" customWidth="1"/>
    <col min="10" max="11" width="7" style="19" hidden="1" customWidth="1"/>
    <col min="12" max="12" width="13.8833333333333" style="19" hidden="1" customWidth="1"/>
    <col min="13" max="13" width="7.88333333333333" style="19" hidden="1" customWidth="1"/>
    <col min="14" max="14" width="9.44166666666667" style="19" hidden="1" customWidth="1"/>
    <col min="15" max="15" width="6.88333333333333" style="19" hidden="1" customWidth="1"/>
    <col min="16" max="16" width="9" style="19" hidden="1" customWidth="1"/>
    <col min="17" max="17" width="5.88333333333333" style="19" hidden="1" customWidth="1"/>
    <col min="18" max="18" width="5.21666666666667" style="19" hidden="1" customWidth="1"/>
    <col min="19" max="19" width="6.44166666666667" style="19" hidden="1" customWidth="1"/>
    <col min="20" max="21" width="7" style="19" hidden="1" customWidth="1"/>
    <col min="22" max="22" width="10.6666666666667" style="19" hidden="1" customWidth="1"/>
    <col min="23" max="23" width="10.4416666666667" style="19" hidden="1" customWidth="1"/>
    <col min="24" max="24" width="7" style="19" hidden="1" customWidth="1"/>
    <col min="25" max="16384" width="7" style="19"/>
  </cols>
  <sheetData>
    <row r="1" ht="21.75" customHeight="1" spans="1:2">
      <c r="A1" s="20" t="s">
        <v>493</v>
      </c>
      <c r="B1" s="20"/>
    </row>
    <row r="2" ht="51.75" customHeight="1" spans="1:8">
      <c r="A2" s="21" t="s">
        <v>494</v>
      </c>
      <c r="B2" s="21"/>
      <c r="F2" s="19"/>
      <c r="G2" s="19"/>
      <c r="H2" s="19"/>
    </row>
    <row r="3" spans="2:12">
      <c r="B3" s="58" t="s">
        <v>384</v>
      </c>
      <c r="D3" s="19">
        <v>12.11</v>
      </c>
      <c r="F3" s="19">
        <v>12.22</v>
      </c>
      <c r="G3" s="19"/>
      <c r="H3" s="19"/>
      <c r="L3" s="19">
        <v>1.2</v>
      </c>
    </row>
    <row r="4" s="69" customFormat="1" ht="39.75" customHeight="1" spans="1:14">
      <c r="A4" s="73" t="s">
        <v>369</v>
      </c>
      <c r="B4" s="73" t="s">
        <v>4</v>
      </c>
      <c r="C4" s="74"/>
      <c r="F4" s="75" t="s">
        <v>441</v>
      </c>
      <c r="G4" s="75" t="s">
        <v>442</v>
      </c>
      <c r="H4" s="75" t="s">
        <v>443</v>
      </c>
      <c r="I4" s="85"/>
      <c r="L4" s="75" t="s">
        <v>441</v>
      </c>
      <c r="M4" s="86" t="s">
        <v>442</v>
      </c>
      <c r="N4" s="75" t="s">
        <v>443</v>
      </c>
    </row>
    <row r="5" ht="39.75" customHeight="1" spans="1:24">
      <c r="A5" s="76" t="s">
        <v>373</v>
      </c>
      <c r="B5" s="77"/>
      <c r="C5" s="78">
        <v>105429</v>
      </c>
      <c r="D5" s="79">
        <v>595734.14</v>
      </c>
      <c r="E5" s="19">
        <f>104401+13602</f>
        <v>118003</v>
      </c>
      <c r="F5" s="70" t="s">
        <v>444</v>
      </c>
      <c r="G5" s="70" t="s">
        <v>445</v>
      </c>
      <c r="H5" s="71">
        <v>596221.15</v>
      </c>
      <c r="I5" s="72" t="e">
        <f>F5-A5</f>
        <v>#VALUE!</v>
      </c>
      <c r="J5" s="81" t="e">
        <f>H5-#REF!</f>
        <v>#REF!</v>
      </c>
      <c r="K5" s="81">
        <v>75943</v>
      </c>
      <c r="L5" s="70" t="s">
        <v>444</v>
      </c>
      <c r="M5" s="70" t="s">
        <v>445</v>
      </c>
      <c r="N5" s="71">
        <v>643048.95</v>
      </c>
      <c r="O5" s="72" t="e">
        <f>L5-A5</f>
        <v>#VALUE!</v>
      </c>
      <c r="P5" s="81" t="e">
        <f>N5-#REF!</f>
        <v>#REF!</v>
      </c>
      <c r="R5" s="19">
        <v>717759</v>
      </c>
      <c r="T5" s="88" t="s">
        <v>444</v>
      </c>
      <c r="U5" s="88" t="s">
        <v>445</v>
      </c>
      <c r="V5" s="89">
        <v>659380.53</v>
      </c>
      <c r="W5" s="19" t="e">
        <f>#REF!-V5</f>
        <v>#REF!</v>
      </c>
      <c r="X5" s="19" t="e">
        <f>T5-A5</f>
        <v>#VALUE!</v>
      </c>
    </row>
    <row r="6" ht="39.75" customHeight="1" spans="1:22">
      <c r="A6" s="76" t="s">
        <v>374</v>
      </c>
      <c r="B6" s="77"/>
      <c r="C6" s="78"/>
      <c r="D6" s="79"/>
      <c r="J6" s="81"/>
      <c r="K6" s="81"/>
      <c r="L6" s="70"/>
      <c r="M6" s="70"/>
      <c r="N6" s="71"/>
      <c r="O6" s="72"/>
      <c r="P6" s="81"/>
      <c r="T6" s="88"/>
      <c r="U6" s="88"/>
      <c r="V6" s="89"/>
    </row>
    <row r="7" ht="39.75" customHeight="1" spans="1:22">
      <c r="A7" s="76" t="s">
        <v>375</v>
      </c>
      <c r="B7" s="77"/>
      <c r="C7" s="78"/>
      <c r="D7" s="79"/>
      <c r="J7" s="81"/>
      <c r="K7" s="81"/>
      <c r="L7" s="70"/>
      <c r="M7" s="70"/>
      <c r="N7" s="71"/>
      <c r="O7" s="72"/>
      <c r="P7" s="81"/>
      <c r="T7" s="88"/>
      <c r="U7" s="88"/>
      <c r="V7" s="89"/>
    </row>
    <row r="8" ht="39.75" customHeight="1" spans="1:22">
      <c r="A8" s="76" t="s">
        <v>376</v>
      </c>
      <c r="B8" s="77"/>
      <c r="C8" s="78"/>
      <c r="D8" s="79"/>
      <c r="J8" s="81"/>
      <c r="K8" s="81"/>
      <c r="L8" s="70"/>
      <c r="M8" s="70"/>
      <c r="N8" s="71"/>
      <c r="O8" s="72"/>
      <c r="P8" s="81"/>
      <c r="T8" s="88"/>
      <c r="U8" s="88"/>
      <c r="V8" s="89"/>
    </row>
    <row r="9" ht="39.75" customHeight="1" spans="1:22">
      <c r="A9" s="76" t="s">
        <v>377</v>
      </c>
      <c r="B9" s="77"/>
      <c r="C9" s="78"/>
      <c r="D9" s="79"/>
      <c r="J9" s="81"/>
      <c r="K9" s="81"/>
      <c r="L9" s="70"/>
      <c r="M9" s="70"/>
      <c r="N9" s="71"/>
      <c r="O9" s="72"/>
      <c r="P9" s="81"/>
      <c r="T9" s="88"/>
      <c r="U9" s="88"/>
      <c r="V9" s="89"/>
    </row>
    <row r="10" ht="39.75" customHeight="1" spans="1:22">
      <c r="A10" s="76" t="s">
        <v>378</v>
      </c>
      <c r="B10" s="77"/>
      <c r="C10" s="78"/>
      <c r="D10" s="79"/>
      <c r="J10" s="81"/>
      <c r="K10" s="81"/>
      <c r="L10" s="70"/>
      <c r="M10" s="70"/>
      <c r="N10" s="71"/>
      <c r="O10" s="72"/>
      <c r="P10" s="81"/>
      <c r="T10" s="88"/>
      <c r="U10" s="88"/>
      <c r="V10" s="89"/>
    </row>
    <row r="11" ht="39.75" customHeight="1" spans="1:22">
      <c r="A11" s="76" t="s">
        <v>379</v>
      </c>
      <c r="B11" s="80"/>
      <c r="C11" s="78"/>
      <c r="D11" s="81"/>
      <c r="J11" s="81"/>
      <c r="K11" s="81"/>
      <c r="L11" s="70"/>
      <c r="M11" s="70"/>
      <c r="N11" s="71"/>
      <c r="O11" s="72"/>
      <c r="P11" s="81"/>
      <c r="T11" s="88"/>
      <c r="U11" s="88"/>
      <c r="V11" s="89"/>
    </row>
    <row r="12" ht="39.75" customHeight="1" spans="1:23">
      <c r="A12" s="82" t="s">
        <v>380</v>
      </c>
      <c r="B12" s="77"/>
      <c r="F12" s="83" t="str">
        <f t="shared" ref="F12:H12" si="0">""</f>
        <v/>
      </c>
      <c r="G12" s="83" t="str">
        <f t="shared" si="0"/>
        <v/>
      </c>
      <c r="H12" s="83" t="str">
        <f t="shared" si="0"/>
        <v/>
      </c>
      <c r="L12" s="83" t="str">
        <f t="shared" ref="L12:N12" si="1">""</f>
        <v/>
      </c>
      <c r="M12" s="87" t="str">
        <f t="shared" si="1"/>
        <v/>
      </c>
      <c r="N12" s="83" t="str">
        <f t="shared" si="1"/>
        <v/>
      </c>
      <c r="V12" s="90" t="e">
        <f>V13+#REF!+#REF!+#REF!+#REF!+#REF!+#REF!+#REF!+#REF!+#REF!+#REF!+#REF!+#REF!+#REF!+#REF!+#REF!+#REF!+#REF!+#REF!+#REF!+#REF!</f>
        <v>#REF!</v>
      </c>
      <c r="W12" s="90" t="e">
        <f>W13+#REF!+#REF!+#REF!+#REF!+#REF!+#REF!+#REF!+#REF!+#REF!+#REF!+#REF!+#REF!+#REF!+#REF!+#REF!+#REF!+#REF!+#REF!+#REF!+#REF!</f>
        <v>#REF!</v>
      </c>
    </row>
    <row r="13" ht="19.5" customHeight="1" spans="1:24">
      <c r="A13" s="84" t="s">
        <v>381</v>
      </c>
      <c r="P13" s="81"/>
      <c r="T13" s="88" t="s">
        <v>446</v>
      </c>
      <c r="U13" s="88" t="s">
        <v>447</v>
      </c>
      <c r="V13" s="89">
        <v>19998</v>
      </c>
      <c r="W13" s="19" t="e">
        <f>#REF!-V13</f>
        <v>#REF!</v>
      </c>
      <c r="X13" s="19" t="e">
        <f t="shared" ref="X13:X15" si="2">T13-A13</f>
        <v>#VALUE!</v>
      </c>
    </row>
    <row r="14" ht="19.5" customHeight="1" spans="16:24">
      <c r="P14" s="81"/>
      <c r="T14" s="88" t="s">
        <v>448</v>
      </c>
      <c r="U14" s="88" t="s">
        <v>449</v>
      </c>
      <c r="V14" s="89">
        <v>19998</v>
      </c>
      <c r="W14" s="19" t="e">
        <f>#REF!-V14</f>
        <v>#REF!</v>
      </c>
      <c r="X14" s="19">
        <f t="shared" si="2"/>
        <v>23203</v>
      </c>
    </row>
    <row r="15" ht="19.5" customHeight="1" spans="16:24">
      <c r="P15" s="81"/>
      <c r="T15" s="88" t="s">
        <v>450</v>
      </c>
      <c r="U15" s="88" t="s">
        <v>451</v>
      </c>
      <c r="V15" s="89">
        <v>19998</v>
      </c>
      <c r="W15" s="19" t="e">
        <f>#REF!-V15</f>
        <v>#REF!</v>
      </c>
      <c r="X15" s="19">
        <f t="shared" si="2"/>
        <v>2320301</v>
      </c>
    </row>
    <row r="16" ht="19.5" customHeight="1" spans="16:16">
      <c r="P16" s="81"/>
    </row>
    <row r="17" s="19" customFormat="1" ht="19.5" customHeight="1" spans="16:16">
      <c r="P17" s="81"/>
    </row>
    <row r="18" s="19" customFormat="1" ht="19.5" customHeight="1" spans="16:16">
      <c r="P18" s="81"/>
    </row>
    <row r="19" s="19" customFormat="1" ht="19.5" customHeight="1" spans="16:16">
      <c r="P19" s="81"/>
    </row>
    <row r="20" s="19" customFormat="1" ht="19.5" customHeight="1" spans="16:16">
      <c r="P20" s="81"/>
    </row>
    <row r="21" s="19" customFormat="1" ht="19.5" customHeight="1" spans="16:16">
      <c r="P21" s="81"/>
    </row>
    <row r="22" s="19" customFormat="1" ht="19.5" customHeight="1" spans="16:16">
      <c r="P22" s="81"/>
    </row>
    <row r="23" s="19" customFormat="1" ht="19.5" customHeight="1" spans="16:16">
      <c r="P23" s="81"/>
    </row>
    <row r="24" s="19" customFormat="1" ht="19.5" customHeight="1" spans="16:16">
      <c r="P24" s="81"/>
    </row>
    <row r="25" s="19" customFormat="1" ht="19.5" customHeight="1" spans="16:16">
      <c r="P25" s="81"/>
    </row>
    <row r="26" s="19" customFormat="1" ht="19.5" customHeight="1" spans="16:16">
      <c r="P26" s="81"/>
    </row>
    <row r="27" s="19" customFormat="1" ht="19.5" customHeight="1" spans="16:16">
      <c r="P27" s="81"/>
    </row>
    <row r="28" s="19" customFormat="1" ht="19.5" customHeight="1" spans="16:16">
      <c r="P28" s="81"/>
    </row>
  </sheetData>
  <mergeCells count="1">
    <mergeCell ref="A2:B2"/>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A2" sqref="A2:B2"/>
    </sheetView>
  </sheetViews>
  <sheetFormatPr defaultColWidth="0" defaultRowHeight="15.75" outlineLevelCol="4"/>
  <cols>
    <col min="1" max="2" width="37.6666666666667" style="54" customWidth="1"/>
    <col min="3" max="3" width="8" style="54" customWidth="1"/>
    <col min="4" max="4" width="7.88333333333333" style="54" customWidth="1"/>
    <col min="5" max="5" width="8.44166666666667" style="54" hidden="1" customWidth="1"/>
    <col min="6" max="6" width="7.88333333333333" style="54" hidden="1" customWidth="1"/>
    <col min="7" max="254" width="7.88333333333333" style="54" customWidth="1"/>
    <col min="255" max="255" width="35.775" style="54" customWidth="1"/>
    <col min="256" max="16384" width="0" style="54" hidden="1"/>
  </cols>
  <sheetData>
    <row r="1" ht="27" customHeight="1" spans="1:2">
      <c r="A1" s="55" t="s">
        <v>495</v>
      </c>
      <c r="B1" s="56"/>
    </row>
    <row r="2" ht="39.9" customHeight="1" spans="1:2">
      <c r="A2" s="21" t="s">
        <v>496</v>
      </c>
      <c r="B2" s="21"/>
    </row>
    <row r="3" s="50" customFormat="1" ht="18.75" customHeight="1" spans="1:2">
      <c r="A3" s="57"/>
      <c r="B3" s="58" t="s">
        <v>384</v>
      </c>
    </row>
    <row r="4" s="51" customFormat="1" ht="53.25" customHeight="1" spans="1:3">
      <c r="A4" s="59" t="s">
        <v>385</v>
      </c>
      <c r="B4" s="60" t="s">
        <v>4</v>
      </c>
      <c r="C4" s="61"/>
    </row>
    <row r="5" s="52" customFormat="1" ht="53.25" customHeight="1" spans="1:3">
      <c r="A5" s="62"/>
      <c r="B5" s="62"/>
      <c r="C5" s="63"/>
    </row>
    <row r="6" s="50" customFormat="1" ht="53.25" customHeight="1" spans="1:5">
      <c r="A6" s="62"/>
      <c r="B6" s="62"/>
      <c r="C6" s="64"/>
      <c r="E6" s="50">
        <v>988753</v>
      </c>
    </row>
    <row r="7" s="50" customFormat="1" ht="53.25" customHeight="1" spans="1:5">
      <c r="A7" s="62"/>
      <c r="B7" s="62"/>
      <c r="C7" s="64"/>
      <c r="E7" s="50">
        <v>822672</v>
      </c>
    </row>
    <row r="8" s="53" customFormat="1" ht="53.25" customHeight="1" spans="1:3">
      <c r="A8" s="65" t="s">
        <v>380</v>
      </c>
      <c r="B8" s="66"/>
      <c r="C8" s="67"/>
    </row>
    <row r="9" ht="14.25" spans="1:1">
      <c r="A9" s="68" t="s">
        <v>381</v>
      </c>
    </row>
  </sheetData>
  <mergeCells count="1">
    <mergeCell ref="A2:B2"/>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C21"/>
  <sheetViews>
    <sheetView workbookViewId="0">
      <selection activeCell="A2" sqref="A2:C2"/>
    </sheetView>
  </sheetViews>
  <sheetFormatPr defaultColWidth="9" defaultRowHeight="15.75" outlineLevelCol="2"/>
  <cols>
    <col min="1" max="1" width="17.1083333333333" style="41" customWidth="1"/>
    <col min="2" max="2" width="48.625" style="41" customWidth="1"/>
    <col min="3" max="3" width="17.2166666666667" style="42" customWidth="1"/>
    <col min="4" max="16384" width="9" style="41"/>
  </cols>
  <sheetData>
    <row r="1" ht="22.5" customHeight="1" spans="1:1">
      <c r="A1" s="39" t="s">
        <v>497</v>
      </c>
    </row>
    <row r="2" ht="41.25" customHeight="1" spans="1:3">
      <c r="A2" s="21" t="s">
        <v>498</v>
      </c>
      <c r="B2" s="21"/>
      <c r="C2" s="21"/>
    </row>
    <row r="3" s="39" customFormat="1" ht="24" customHeight="1" spans="3:3">
      <c r="C3" s="43" t="s">
        <v>388</v>
      </c>
    </row>
    <row r="4" s="40" customFormat="1" ht="24" customHeight="1" spans="1:3">
      <c r="A4" s="44" t="s">
        <v>35</v>
      </c>
      <c r="B4" s="44" t="s">
        <v>385</v>
      </c>
      <c r="C4" s="44" t="s">
        <v>4</v>
      </c>
    </row>
    <row r="5" ht="13.5" spans="1:3">
      <c r="A5" s="45">
        <v>102</v>
      </c>
      <c r="B5" s="45" t="s">
        <v>499</v>
      </c>
      <c r="C5" s="46">
        <f>C6+C12</f>
        <v>12019</v>
      </c>
    </row>
    <row r="6" ht="13.5" spans="1:3">
      <c r="A6" s="34">
        <v>10210</v>
      </c>
      <c r="B6" s="34" t="s">
        <v>500</v>
      </c>
      <c r="C6" s="47">
        <f>SUM(C7:C11)</f>
        <v>5850</v>
      </c>
    </row>
    <row r="7" ht="13.5" spans="1:3">
      <c r="A7" s="34">
        <v>1021001</v>
      </c>
      <c r="B7" s="34" t="s">
        <v>501</v>
      </c>
      <c r="C7" s="47">
        <v>336</v>
      </c>
    </row>
    <row r="8" ht="13.5" spans="1:3">
      <c r="A8" s="34">
        <v>1021002</v>
      </c>
      <c r="B8" s="34" t="s">
        <v>502</v>
      </c>
      <c r="C8" s="47">
        <v>5350</v>
      </c>
    </row>
    <row r="9" ht="13.5" spans="1:3">
      <c r="A9" s="34">
        <v>1021003</v>
      </c>
      <c r="B9" s="34" t="s">
        <v>503</v>
      </c>
      <c r="C9" s="47">
        <v>27</v>
      </c>
    </row>
    <row r="10" ht="13.5" spans="1:3">
      <c r="A10" s="34">
        <v>1021004</v>
      </c>
      <c r="B10" s="34" t="s">
        <v>504</v>
      </c>
      <c r="C10" s="47">
        <v>121</v>
      </c>
    </row>
    <row r="11" ht="13.5" spans="1:3">
      <c r="A11" s="34">
        <v>1021099</v>
      </c>
      <c r="B11" s="34" t="s">
        <v>505</v>
      </c>
      <c r="C11" s="47">
        <v>16</v>
      </c>
    </row>
    <row r="12" ht="13.5" spans="1:3">
      <c r="A12" s="34">
        <v>10211</v>
      </c>
      <c r="B12" s="34" t="s">
        <v>506</v>
      </c>
      <c r="C12" s="47">
        <f>SUM(C13:C17)</f>
        <v>6169</v>
      </c>
    </row>
    <row r="13" ht="13.5" spans="1:3">
      <c r="A13" s="34">
        <v>1021101</v>
      </c>
      <c r="B13" s="34" t="s">
        <v>507</v>
      </c>
      <c r="C13" s="47">
        <v>3660</v>
      </c>
    </row>
    <row r="14" ht="13.5" spans="1:3">
      <c r="A14" s="34">
        <v>1021102</v>
      </c>
      <c r="B14" s="34" t="s">
        <v>508</v>
      </c>
      <c r="C14" s="47">
        <v>2431</v>
      </c>
    </row>
    <row r="15" ht="13.5" spans="1:3">
      <c r="A15" s="34">
        <v>1021103</v>
      </c>
      <c r="B15" s="34" t="s">
        <v>509</v>
      </c>
      <c r="C15" s="47">
        <v>1</v>
      </c>
    </row>
    <row r="16" ht="13.5" spans="1:3">
      <c r="A16" s="34">
        <v>1021104</v>
      </c>
      <c r="B16" s="34" t="s">
        <v>510</v>
      </c>
      <c r="C16" s="47"/>
    </row>
    <row r="17" ht="13.5" spans="1:3">
      <c r="A17" s="34">
        <v>1021199</v>
      </c>
      <c r="B17" s="34" t="s">
        <v>511</v>
      </c>
      <c r="C17" s="47">
        <v>77</v>
      </c>
    </row>
    <row r="18" ht="13.5" spans="1:3">
      <c r="A18" s="45">
        <v>110</v>
      </c>
      <c r="B18" s="45" t="s">
        <v>512</v>
      </c>
      <c r="C18" s="46">
        <f>C19</f>
        <v>6791</v>
      </c>
    </row>
    <row r="19" ht="13.5" spans="1:3">
      <c r="A19" s="34">
        <v>11008</v>
      </c>
      <c r="B19" s="34" t="s">
        <v>513</v>
      </c>
      <c r="C19" s="47">
        <f>C20</f>
        <v>6791</v>
      </c>
    </row>
    <row r="20" ht="13.5" spans="1:3">
      <c r="A20" s="34">
        <v>1100803</v>
      </c>
      <c r="B20" s="34" t="s">
        <v>514</v>
      </c>
      <c r="C20" s="47">
        <v>6791</v>
      </c>
    </row>
    <row r="21" ht="13.5" spans="1:3">
      <c r="A21" s="48" t="s">
        <v>31</v>
      </c>
      <c r="B21" s="49"/>
      <c r="C21" s="46">
        <f>C5+C18</f>
        <v>18810</v>
      </c>
    </row>
  </sheetData>
  <mergeCells count="2">
    <mergeCell ref="A2:C2"/>
    <mergeCell ref="A21:B21"/>
  </mergeCells>
  <printOptions horizontalCentered="1"/>
  <pageMargins left="0.919444444444445" right="0.747916666666667" top="0.984027777777778" bottom="0.984027777777778" header="0.511805555555556" footer="0.511805555555556"/>
  <pageSetup paperSize="9" orientation="portrait"/>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C21"/>
  <sheetViews>
    <sheetView tabSelected="1" workbookViewId="0">
      <selection activeCell="B17" sqref="B17"/>
    </sheetView>
  </sheetViews>
  <sheetFormatPr defaultColWidth="9" defaultRowHeight="15" outlineLevelCol="2"/>
  <cols>
    <col min="1" max="1" width="15.6666666666667" style="17" customWidth="1"/>
    <col min="2" max="2" width="46.6666666666667" style="16" customWidth="1"/>
    <col min="3" max="3" width="13" style="18" customWidth="1"/>
    <col min="4" max="16384" width="9" style="19"/>
  </cols>
  <sheetData>
    <row r="1" ht="21.75" customHeight="1" spans="1:1">
      <c r="A1" s="20" t="s">
        <v>515</v>
      </c>
    </row>
    <row r="2" ht="31.5" customHeight="1" spans="1:3">
      <c r="A2" s="21" t="s">
        <v>516</v>
      </c>
      <c r="B2" s="21"/>
      <c r="C2" s="21"/>
    </row>
    <row r="3" s="16" customFormat="1" ht="21" customHeight="1" spans="1:3">
      <c r="A3" s="17"/>
      <c r="C3" s="22" t="s">
        <v>388</v>
      </c>
    </row>
    <row r="4" s="16" customFormat="1" ht="24" customHeight="1" spans="1:3">
      <c r="A4" s="23" t="s">
        <v>35</v>
      </c>
      <c r="B4" s="24" t="s">
        <v>517</v>
      </c>
      <c r="C4" s="25" t="s">
        <v>518</v>
      </c>
    </row>
    <row r="5" ht="13.5" spans="1:3">
      <c r="A5" s="26" t="s">
        <v>519</v>
      </c>
      <c r="B5" s="27" t="s">
        <v>520</v>
      </c>
      <c r="C5" s="28">
        <f>C6+C11</f>
        <v>11587</v>
      </c>
    </row>
    <row r="6" ht="13.5" spans="1:3">
      <c r="A6" s="29" t="s">
        <v>521</v>
      </c>
      <c r="B6" s="30" t="s">
        <v>522</v>
      </c>
      <c r="C6" s="31">
        <f>SUM(C7:C10)</f>
        <v>5442</v>
      </c>
    </row>
    <row r="7" ht="13.5" spans="1:3">
      <c r="A7" s="32" t="s">
        <v>523</v>
      </c>
      <c r="B7" s="33" t="s">
        <v>524</v>
      </c>
      <c r="C7" s="31">
        <v>5112</v>
      </c>
    </row>
    <row r="8" ht="13.5" spans="1:3">
      <c r="A8" s="32" t="s">
        <v>525</v>
      </c>
      <c r="B8" s="30" t="s">
        <v>526</v>
      </c>
      <c r="C8" s="31">
        <v>250</v>
      </c>
    </row>
    <row r="9" ht="13.5" spans="1:3">
      <c r="A9" s="32" t="s">
        <v>527</v>
      </c>
      <c r="B9" s="30" t="s">
        <v>528</v>
      </c>
      <c r="C9" s="31">
        <v>78</v>
      </c>
    </row>
    <row r="10" ht="13.5" spans="1:3">
      <c r="A10" s="32" t="s">
        <v>529</v>
      </c>
      <c r="B10" s="30" t="s">
        <v>530</v>
      </c>
      <c r="C10" s="31">
        <v>2</v>
      </c>
    </row>
    <row r="11" ht="13.5" spans="1:3">
      <c r="A11" s="29" t="s">
        <v>531</v>
      </c>
      <c r="B11" s="30" t="s">
        <v>532</v>
      </c>
      <c r="C11" s="31">
        <f>SUM(C12:C14)</f>
        <v>6145</v>
      </c>
    </row>
    <row r="12" ht="13.5" spans="1:3">
      <c r="A12" s="34">
        <v>2091101</v>
      </c>
      <c r="B12" s="34" t="s">
        <v>533</v>
      </c>
      <c r="C12" s="31">
        <v>6094</v>
      </c>
    </row>
    <row r="13" ht="13.5" spans="1:3">
      <c r="A13" s="34">
        <v>2091102</v>
      </c>
      <c r="B13" s="34" t="s">
        <v>534</v>
      </c>
      <c r="C13" s="31"/>
    </row>
    <row r="14" ht="13.5" spans="1:3">
      <c r="A14" s="34">
        <v>2091199</v>
      </c>
      <c r="B14" s="34" t="s">
        <v>535</v>
      </c>
      <c r="C14" s="31">
        <v>51</v>
      </c>
    </row>
    <row r="15" ht="13.5" spans="1:3">
      <c r="A15" s="35" t="s">
        <v>536</v>
      </c>
      <c r="B15" s="36" t="s">
        <v>537</v>
      </c>
      <c r="C15" s="28">
        <f>C16+C18</f>
        <v>7223</v>
      </c>
    </row>
    <row r="16" ht="13.5" spans="1:3">
      <c r="A16" s="29" t="s">
        <v>538</v>
      </c>
      <c r="B16" s="30" t="s">
        <v>539</v>
      </c>
      <c r="C16" s="31">
        <f>C17</f>
        <v>7223</v>
      </c>
    </row>
    <row r="17" spans="1:3">
      <c r="A17" s="29" t="s">
        <v>540</v>
      </c>
      <c r="B17" s="30" t="s">
        <v>541</v>
      </c>
      <c r="C17" s="31">
        <v>7223</v>
      </c>
    </row>
    <row r="18" ht="13.5" spans="1:3">
      <c r="A18" s="29" t="s">
        <v>542</v>
      </c>
      <c r="B18" s="30" t="s">
        <v>543</v>
      </c>
      <c r="C18" s="31">
        <f>SUM(C19:C20)</f>
        <v>0</v>
      </c>
    </row>
    <row r="19" ht="13.5" spans="1:3">
      <c r="A19" s="29" t="s">
        <v>544</v>
      </c>
      <c r="B19" s="30" t="s">
        <v>545</v>
      </c>
      <c r="C19" s="31"/>
    </row>
    <row r="20" ht="13.5" spans="1:3">
      <c r="A20" s="29" t="s">
        <v>546</v>
      </c>
      <c r="B20" s="30" t="s">
        <v>547</v>
      </c>
      <c r="C20" s="31"/>
    </row>
    <row r="21" ht="13.5" spans="1:3">
      <c r="A21" s="37" t="s">
        <v>31</v>
      </c>
      <c r="B21" s="38"/>
      <c r="C21" s="28">
        <f>C5+C15+C18</f>
        <v>18810</v>
      </c>
    </row>
  </sheetData>
  <mergeCells count="2">
    <mergeCell ref="A2:C2"/>
    <mergeCell ref="A21:B21"/>
  </mergeCells>
  <printOptions horizontalCentered="1"/>
  <pageMargins left="0.747916666666667" right="0.747916666666667" top="0.984027777777778" bottom="0.984027777777778" header="0.511805555555556" footer="0.511805555555556"/>
  <pageSetup paperSize="9" scale="95" orientation="portrait"/>
  <headerFooter alignWithMargins="0"/>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0"/>
  <sheetViews>
    <sheetView workbookViewId="0">
      <selection activeCell="C29" sqref="C29"/>
    </sheetView>
  </sheetViews>
  <sheetFormatPr defaultColWidth="9" defaultRowHeight="13.5" outlineLevelCol="4"/>
  <cols>
    <col min="1" max="1" width="31.4416666666667" customWidth="1"/>
    <col min="2" max="5" width="19.3333333333333" customWidth="1"/>
  </cols>
  <sheetData>
    <row r="1" ht="38.25" customHeight="1" spans="1:5">
      <c r="A1" s="1" t="s">
        <v>548</v>
      </c>
      <c r="B1" s="1"/>
      <c r="C1" s="1"/>
      <c r="D1" s="1"/>
      <c r="E1" s="1"/>
    </row>
    <row r="2" ht="15" spans="1:5">
      <c r="A2" s="2"/>
      <c r="B2" s="2"/>
      <c r="C2" s="3"/>
      <c r="D2" s="3"/>
      <c r="E2" s="4" t="s">
        <v>549</v>
      </c>
    </row>
    <row r="3" ht="22.5" customHeight="1" spans="1:5">
      <c r="A3" s="5" t="s">
        <v>3</v>
      </c>
      <c r="B3" s="6" t="s">
        <v>550</v>
      </c>
      <c r="C3" s="7"/>
      <c r="D3" s="7"/>
      <c r="E3" s="8"/>
    </row>
    <row r="4" ht="27" spans="1:5">
      <c r="A4" s="9"/>
      <c r="B4" s="10" t="s">
        <v>31</v>
      </c>
      <c r="C4" s="11" t="s">
        <v>551</v>
      </c>
      <c r="D4" s="10" t="s">
        <v>552</v>
      </c>
      <c r="E4" s="10" t="s">
        <v>553</v>
      </c>
    </row>
    <row r="5" ht="22.5" customHeight="1" spans="1:5">
      <c r="A5" s="12" t="s">
        <v>31</v>
      </c>
      <c r="B5" s="13">
        <f>B6+B7+B10</f>
        <v>303.46</v>
      </c>
      <c r="C5" s="14">
        <f>C6+C7+C10</f>
        <v>303.46</v>
      </c>
      <c r="D5" s="13">
        <f>SUM(D6:D10)</f>
        <v>0</v>
      </c>
      <c r="E5" s="13">
        <f>SUM(E6:E10)</f>
        <v>0</v>
      </c>
    </row>
    <row r="6" ht="33" customHeight="1" spans="1:5">
      <c r="A6" s="15" t="s">
        <v>554</v>
      </c>
      <c r="B6" s="13">
        <f t="shared" ref="B6:B10" si="0">C6</f>
        <v>30</v>
      </c>
      <c r="C6" s="13">
        <v>30</v>
      </c>
      <c r="D6" s="13"/>
      <c r="E6" s="13"/>
    </row>
    <row r="7" ht="33" customHeight="1" spans="1:5">
      <c r="A7" s="15" t="s">
        <v>555</v>
      </c>
      <c r="B7" s="13">
        <f>SUM(B8:B9)</f>
        <v>38</v>
      </c>
      <c r="C7" s="13">
        <f>SUM(C8:C9)</f>
        <v>38</v>
      </c>
      <c r="D7" s="13"/>
      <c r="E7" s="13"/>
    </row>
    <row r="8" ht="33" customHeight="1" spans="1:5">
      <c r="A8" s="15" t="s">
        <v>556</v>
      </c>
      <c r="B8" s="13"/>
      <c r="C8" s="13"/>
      <c r="D8" s="13"/>
      <c r="E8" s="13"/>
    </row>
    <row r="9" ht="33" customHeight="1" spans="1:5">
      <c r="A9" s="15" t="s">
        <v>557</v>
      </c>
      <c r="B9" s="13">
        <f t="shared" si="0"/>
        <v>38</v>
      </c>
      <c r="C9" s="13">
        <v>38</v>
      </c>
      <c r="D9" s="13"/>
      <c r="E9" s="13"/>
    </row>
    <row r="10" ht="33" customHeight="1" spans="1:5">
      <c r="A10" s="15" t="s">
        <v>558</v>
      </c>
      <c r="B10" s="13">
        <v>235.46</v>
      </c>
      <c r="C10" s="13">
        <v>235.46</v>
      </c>
      <c r="D10" s="13"/>
      <c r="E10" s="13"/>
    </row>
  </sheetData>
  <mergeCells count="5">
    <mergeCell ref="A1:E1"/>
    <mergeCell ref="A2:B2"/>
    <mergeCell ref="C2:D2"/>
    <mergeCell ref="B3:E3"/>
    <mergeCell ref="A3:A4"/>
  </mergeCells>
  <pageMargins left="0.699305555555556" right="0.699305555555556"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6"/>
  <sheetViews>
    <sheetView workbookViewId="0">
      <selection activeCell="F29" sqref="F29"/>
    </sheetView>
  </sheetViews>
  <sheetFormatPr defaultColWidth="9" defaultRowHeight="15" outlineLevelCol="5"/>
  <cols>
    <col min="1" max="1" width="9.44166666666667" style="17" customWidth="1"/>
    <col min="2" max="2" width="29.6666666666667" style="18" customWidth="1"/>
    <col min="3" max="16384" width="9" style="19"/>
  </cols>
  <sheetData>
    <row r="1" ht="29.25" customHeight="1" spans="1:1">
      <c r="A1" s="20" t="s">
        <v>32</v>
      </c>
    </row>
    <row r="2" ht="39.75" customHeight="1" spans="1:6">
      <c r="A2" s="1" t="s">
        <v>33</v>
      </c>
      <c r="B2" s="1"/>
      <c r="C2" s="1"/>
      <c r="D2" s="1"/>
      <c r="E2" s="1"/>
      <c r="F2" s="1"/>
    </row>
    <row r="3" s="16" customFormat="1" ht="21.75" customHeight="1" spans="1:6">
      <c r="A3" s="17"/>
      <c r="B3" s="213" t="s">
        <v>34</v>
      </c>
      <c r="C3" s="213"/>
      <c r="D3" s="213"/>
      <c r="E3" s="213"/>
      <c r="F3" s="213"/>
    </row>
    <row r="4" ht="57" spans="1:6">
      <c r="A4" s="214" t="s">
        <v>35</v>
      </c>
      <c r="B4" s="215" t="s">
        <v>3</v>
      </c>
      <c r="C4" s="216" t="s">
        <v>4</v>
      </c>
      <c r="D4" s="216" t="s">
        <v>36</v>
      </c>
      <c r="E4" s="216" t="s">
        <v>37</v>
      </c>
      <c r="F4" s="217" t="s">
        <v>38</v>
      </c>
    </row>
    <row r="5" ht="14.25" spans="1:6">
      <c r="A5" s="218">
        <v>201</v>
      </c>
      <c r="B5" s="175" t="s">
        <v>39</v>
      </c>
      <c r="C5" s="47">
        <f t="shared" ref="C5:C26" si="0">SUM(D5:F5)</f>
        <v>28865</v>
      </c>
      <c r="D5" s="47">
        <v>28343</v>
      </c>
      <c r="E5" s="47">
        <v>97</v>
      </c>
      <c r="F5" s="219">
        <v>425</v>
      </c>
    </row>
    <row r="6" ht="14.25" spans="1:6">
      <c r="A6" s="218">
        <v>203</v>
      </c>
      <c r="B6" s="175" t="s">
        <v>40</v>
      </c>
      <c r="C6" s="47">
        <f t="shared" si="0"/>
        <v>13</v>
      </c>
      <c r="D6" s="47">
        <v>13</v>
      </c>
      <c r="E6" s="47"/>
      <c r="F6" s="219"/>
    </row>
    <row r="7" ht="14.25" spans="1:6">
      <c r="A7" s="218">
        <v>204</v>
      </c>
      <c r="B7" s="175" t="s">
        <v>41</v>
      </c>
      <c r="C7" s="47">
        <f t="shared" si="0"/>
        <v>3933</v>
      </c>
      <c r="D7" s="47">
        <v>3928</v>
      </c>
      <c r="E7" s="47">
        <v>4</v>
      </c>
      <c r="F7" s="219">
        <v>1</v>
      </c>
    </row>
    <row r="8" ht="14.25" spans="1:6">
      <c r="A8" s="218">
        <v>205</v>
      </c>
      <c r="B8" s="175" t="s">
        <v>42</v>
      </c>
      <c r="C8" s="47">
        <f t="shared" si="0"/>
        <v>33142</v>
      </c>
      <c r="D8" s="47">
        <v>29238</v>
      </c>
      <c r="E8" s="47">
        <v>1756</v>
      </c>
      <c r="F8" s="219">
        <v>2148</v>
      </c>
    </row>
    <row r="9" ht="14.25" spans="1:6">
      <c r="A9" s="218">
        <v>206</v>
      </c>
      <c r="B9" s="175" t="s">
        <v>43</v>
      </c>
      <c r="C9" s="47">
        <f t="shared" si="0"/>
        <v>90</v>
      </c>
      <c r="D9" s="47"/>
      <c r="E9" s="47">
        <v>80</v>
      </c>
      <c r="F9" s="219">
        <v>10</v>
      </c>
    </row>
    <row r="10" ht="14.25" spans="1:6">
      <c r="A10" s="218">
        <v>207</v>
      </c>
      <c r="B10" s="175" t="s">
        <v>44</v>
      </c>
      <c r="C10" s="47">
        <f t="shared" si="0"/>
        <v>1544</v>
      </c>
      <c r="D10" s="47">
        <v>1532</v>
      </c>
      <c r="E10" s="47">
        <v>6</v>
      </c>
      <c r="F10" s="219">
        <v>6</v>
      </c>
    </row>
    <row r="11" ht="14.25" spans="1:6">
      <c r="A11" s="218">
        <v>208</v>
      </c>
      <c r="B11" s="175" t="s">
        <v>45</v>
      </c>
      <c r="C11" s="47">
        <f t="shared" si="0"/>
        <v>19691</v>
      </c>
      <c r="D11" s="47">
        <v>15531</v>
      </c>
      <c r="E11" s="47">
        <v>53</v>
      </c>
      <c r="F11" s="219">
        <v>4107</v>
      </c>
    </row>
    <row r="12" ht="14.25" spans="1:6">
      <c r="A12" s="218">
        <v>210</v>
      </c>
      <c r="B12" s="175" t="s">
        <v>46</v>
      </c>
      <c r="C12" s="47">
        <f t="shared" si="0"/>
        <v>9347</v>
      </c>
      <c r="D12" s="47">
        <v>8219</v>
      </c>
      <c r="E12" s="47">
        <v>28</v>
      </c>
      <c r="F12" s="219">
        <v>1100</v>
      </c>
    </row>
    <row r="13" ht="14.25" spans="1:6">
      <c r="A13" s="218">
        <v>211</v>
      </c>
      <c r="B13" s="175" t="s">
        <v>47</v>
      </c>
      <c r="C13" s="47">
        <f t="shared" si="0"/>
        <v>13874</v>
      </c>
      <c r="D13" s="47">
        <v>2213</v>
      </c>
      <c r="E13" s="47">
        <v>10863</v>
      </c>
      <c r="F13" s="219">
        <v>798</v>
      </c>
    </row>
    <row r="14" ht="14.25" spans="1:6">
      <c r="A14" s="218">
        <v>212</v>
      </c>
      <c r="B14" s="175" t="s">
        <v>48</v>
      </c>
      <c r="C14" s="47">
        <f t="shared" si="0"/>
        <v>76121</v>
      </c>
      <c r="D14" s="47">
        <v>75630</v>
      </c>
      <c r="E14" s="47">
        <v>265</v>
      </c>
      <c r="F14" s="219">
        <v>226</v>
      </c>
    </row>
    <row r="15" ht="14.25" spans="1:6">
      <c r="A15" s="218">
        <v>213</v>
      </c>
      <c r="B15" s="175" t="s">
        <v>49</v>
      </c>
      <c r="C15" s="47">
        <f t="shared" si="0"/>
        <v>12468</v>
      </c>
      <c r="D15" s="47">
        <v>5607</v>
      </c>
      <c r="E15" s="47">
        <v>4125</v>
      </c>
      <c r="F15" s="219">
        <v>2736</v>
      </c>
    </row>
    <row r="16" ht="14.25" spans="1:6">
      <c r="A16" s="218">
        <v>214</v>
      </c>
      <c r="B16" s="175" t="s">
        <v>50</v>
      </c>
      <c r="C16" s="47">
        <f t="shared" si="0"/>
        <v>2774</v>
      </c>
      <c r="D16" s="47">
        <v>2106</v>
      </c>
      <c r="E16" s="47">
        <v>71</v>
      </c>
      <c r="F16" s="219">
        <v>597</v>
      </c>
    </row>
    <row r="17" ht="14.25" spans="1:6">
      <c r="A17" s="218">
        <v>215</v>
      </c>
      <c r="B17" s="175" t="s">
        <v>51</v>
      </c>
      <c r="C17" s="47">
        <f t="shared" si="0"/>
        <v>10100</v>
      </c>
      <c r="D17" s="47">
        <v>10100</v>
      </c>
      <c r="E17" s="47"/>
      <c r="F17" s="219"/>
    </row>
    <row r="18" ht="14.25" spans="1:6">
      <c r="A18" s="218">
        <v>216</v>
      </c>
      <c r="B18" s="175" t="s">
        <v>52</v>
      </c>
      <c r="C18" s="47">
        <f t="shared" si="0"/>
        <v>20</v>
      </c>
      <c r="D18" s="47"/>
      <c r="E18" s="47">
        <v>20</v>
      </c>
      <c r="F18" s="219"/>
    </row>
    <row r="19" ht="14.25" spans="1:6">
      <c r="A19" s="218">
        <v>220</v>
      </c>
      <c r="B19" s="175" t="s">
        <v>53</v>
      </c>
      <c r="C19" s="47">
        <f t="shared" si="0"/>
        <v>1065</v>
      </c>
      <c r="D19" s="47">
        <v>1058</v>
      </c>
      <c r="E19" s="47">
        <v>7</v>
      </c>
      <c r="F19" s="219"/>
    </row>
    <row r="20" ht="14.25" spans="1:6">
      <c r="A20" s="218">
        <v>221</v>
      </c>
      <c r="B20" s="175" t="s">
        <v>54</v>
      </c>
      <c r="C20" s="47">
        <f t="shared" si="0"/>
        <v>4077</v>
      </c>
      <c r="D20" s="47">
        <v>4077</v>
      </c>
      <c r="E20" s="47"/>
      <c r="F20" s="219"/>
    </row>
    <row r="21" ht="14.25" spans="1:6">
      <c r="A21" s="218">
        <v>224</v>
      </c>
      <c r="B21" s="175" t="s">
        <v>55</v>
      </c>
      <c r="C21" s="47">
        <f t="shared" si="0"/>
        <v>2073</v>
      </c>
      <c r="D21" s="47">
        <v>1680</v>
      </c>
      <c r="E21" s="47">
        <v>384</v>
      </c>
      <c r="F21" s="219">
        <v>9</v>
      </c>
    </row>
    <row r="22" ht="14.25" spans="1:6">
      <c r="A22" s="218">
        <v>227</v>
      </c>
      <c r="B22" s="175" t="s">
        <v>56</v>
      </c>
      <c r="C22" s="47">
        <f t="shared" si="0"/>
        <v>6464</v>
      </c>
      <c r="D22" s="47">
        <v>6464</v>
      </c>
      <c r="E22" s="47"/>
      <c r="F22" s="219"/>
    </row>
    <row r="23" ht="14.25" spans="1:6">
      <c r="A23" s="218">
        <v>229</v>
      </c>
      <c r="B23" s="175" t="s">
        <v>57</v>
      </c>
      <c r="C23" s="47">
        <f t="shared" si="0"/>
        <v>4364</v>
      </c>
      <c r="D23" s="47">
        <v>4000</v>
      </c>
      <c r="E23" s="47">
        <v>364</v>
      </c>
      <c r="F23" s="219"/>
    </row>
    <row r="24" ht="14.25" spans="1:6">
      <c r="A24" s="220">
        <v>232</v>
      </c>
      <c r="B24" s="221" t="s">
        <v>58</v>
      </c>
      <c r="C24" s="47">
        <f t="shared" si="0"/>
        <v>8306</v>
      </c>
      <c r="D24" s="47">
        <v>8306</v>
      </c>
      <c r="E24" s="47"/>
      <c r="F24" s="219"/>
    </row>
    <row r="25" ht="14.25" spans="1:6">
      <c r="A25" s="222">
        <v>233</v>
      </c>
      <c r="B25" s="223" t="s">
        <v>59</v>
      </c>
      <c r="C25" s="47">
        <f t="shared" si="0"/>
        <v>11</v>
      </c>
      <c r="D25" s="47">
        <v>11</v>
      </c>
      <c r="E25" s="47"/>
      <c r="F25" s="219"/>
    </row>
    <row r="26" spans="1:6">
      <c r="A26" s="224"/>
      <c r="B26" s="225"/>
      <c r="C26" s="46">
        <f t="shared" si="0"/>
        <v>238342</v>
      </c>
      <c r="D26" s="226">
        <f>SUM(D5:D25)</f>
        <v>208056</v>
      </c>
      <c r="E26" s="226">
        <f>SUM(E5:E25)</f>
        <v>18123</v>
      </c>
      <c r="F26" s="226">
        <f>SUM(F5:F25)</f>
        <v>12163</v>
      </c>
    </row>
  </sheetData>
  <mergeCells count="2">
    <mergeCell ref="A2:F2"/>
    <mergeCell ref="B3:F3"/>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C314"/>
  <sheetViews>
    <sheetView workbookViewId="0">
      <selection activeCell="A2" sqref="A2:C2"/>
    </sheetView>
  </sheetViews>
  <sheetFormatPr defaultColWidth="9" defaultRowHeight="15" outlineLevelCol="2"/>
  <cols>
    <col min="1" max="1" width="12.8833333333333" style="17" customWidth="1"/>
    <col min="2" max="2" width="45" style="16" customWidth="1"/>
    <col min="3" max="3" width="14.2166666666667" style="18" customWidth="1"/>
    <col min="4" max="16384" width="9" style="19"/>
  </cols>
  <sheetData>
    <row r="1" ht="29.25" customHeight="1" spans="1:1">
      <c r="A1" s="200" t="s">
        <v>60</v>
      </c>
    </row>
    <row r="2" ht="28.5" customHeight="1" spans="1:3">
      <c r="A2" s="1" t="s">
        <v>61</v>
      </c>
      <c r="B2" s="1"/>
      <c r="C2" s="1"/>
    </row>
    <row r="3" s="16" customFormat="1" ht="21.75" customHeight="1" spans="1:3">
      <c r="A3" s="17"/>
      <c r="C3" s="180" t="s">
        <v>2</v>
      </c>
    </row>
    <row r="4" ht="13.5" spans="1:3">
      <c r="A4" s="201" t="s">
        <v>35</v>
      </c>
      <c r="B4" s="202" t="s">
        <v>62</v>
      </c>
      <c r="C4" s="203" t="s">
        <v>63</v>
      </c>
    </row>
    <row r="5" ht="13.5" spans="1:3">
      <c r="A5" s="201"/>
      <c r="B5" s="202"/>
      <c r="C5" s="203"/>
    </row>
    <row r="6" ht="13.5" customHeight="1" spans="1:3">
      <c r="A6" s="204" t="s">
        <v>31</v>
      </c>
      <c r="B6" s="204"/>
      <c r="C6" s="205">
        <f>C7+C59+C63+C81+C96+C104+C116+C175+C207+C221+C230+C262+C270+C273+C276+C283+C290+C303+C304+C309+C312</f>
        <v>238342</v>
      </c>
    </row>
    <row r="7" ht="13.5" spans="1:3">
      <c r="A7" s="206">
        <v>201</v>
      </c>
      <c r="B7" s="207" t="s">
        <v>39</v>
      </c>
      <c r="C7" s="207">
        <v>28865</v>
      </c>
    </row>
    <row r="8" ht="13.5" spans="1:3">
      <c r="A8" s="208">
        <v>20103</v>
      </c>
      <c r="B8" s="209" t="s">
        <v>64</v>
      </c>
      <c r="C8" s="209">
        <v>5848</v>
      </c>
    </row>
    <row r="9" ht="13.5" spans="1:3">
      <c r="A9" s="208">
        <v>2010301</v>
      </c>
      <c r="B9" s="209" t="s">
        <v>65</v>
      </c>
      <c r="C9" s="209">
        <v>4240</v>
      </c>
    </row>
    <row r="10" ht="13.5" spans="1:3">
      <c r="A10" s="208">
        <v>2010306</v>
      </c>
      <c r="B10" s="209" t="s">
        <v>66</v>
      </c>
      <c r="C10" s="209">
        <v>885</v>
      </c>
    </row>
    <row r="11" ht="13.5" spans="1:3">
      <c r="A11" s="208">
        <v>2010399</v>
      </c>
      <c r="B11" s="209" t="s">
        <v>67</v>
      </c>
      <c r="C11" s="209">
        <v>723</v>
      </c>
    </row>
    <row r="12" ht="13.5" spans="1:3">
      <c r="A12" s="208">
        <v>20104</v>
      </c>
      <c r="B12" s="209" t="s">
        <v>68</v>
      </c>
      <c r="C12" s="209">
        <v>638</v>
      </c>
    </row>
    <row r="13" ht="13.5" spans="1:3">
      <c r="A13" s="208">
        <v>2010401</v>
      </c>
      <c r="B13" s="209" t="s">
        <v>65</v>
      </c>
      <c r="C13" s="209">
        <v>483</v>
      </c>
    </row>
    <row r="14" ht="13.5" spans="1:3">
      <c r="A14" s="208">
        <v>2010499</v>
      </c>
      <c r="B14" s="209" t="s">
        <v>69</v>
      </c>
      <c r="C14" s="209">
        <v>155</v>
      </c>
    </row>
    <row r="15" ht="13.5" spans="1:3">
      <c r="A15" s="208">
        <v>20105</v>
      </c>
      <c r="B15" s="209" t="s">
        <v>70</v>
      </c>
      <c r="C15" s="209">
        <v>20</v>
      </c>
    </row>
    <row r="16" ht="13.5" spans="1:3">
      <c r="A16" s="208">
        <v>2010507</v>
      </c>
      <c r="B16" s="209" t="s">
        <v>71</v>
      </c>
      <c r="C16" s="209">
        <v>15</v>
      </c>
    </row>
    <row r="17" ht="13.5" spans="1:3">
      <c r="A17" s="208">
        <v>2010599</v>
      </c>
      <c r="B17" s="209" t="s">
        <v>72</v>
      </c>
      <c r="C17" s="209">
        <v>5</v>
      </c>
    </row>
    <row r="18" ht="13.5" spans="1:3">
      <c r="A18" s="208">
        <v>20106</v>
      </c>
      <c r="B18" s="209" t="s">
        <v>73</v>
      </c>
      <c r="C18" s="209">
        <v>3735</v>
      </c>
    </row>
    <row r="19" ht="13.5" spans="1:3">
      <c r="A19" s="208">
        <v>2010601</v>
      </c>
      <c r="B19" s="209" t="s">
        <v>65</v>
      </c>
      <c r="C19" s="209">
        <v>3735</v>
      </c>
    </row>
    <row r="20" ht="13.5" spans="1:3">
      <c r="A20" s="208">
        <v>20107</v>
      </c>
      <c r="B20" s="209" t="s">
        <v>74</v>
      </c>
      <c r="C20" s="209">
        <v>1001</v>
      </c>
    </row>
    <row r="21" ht="13.5" spans="1:3">
      <c r="A21" s="208">
        <v>2010702</v>
      </c>
      <c r="B21" s="209" t="s">
        <v>75</v>
      </c>
      <c r="C21" s="209">
        <v>1001</v>
      </c>
    </row>
    <row r="22" ht="13.5" spans="1:3">
      <c r="A22" s="208">
        <v>20108</v>
      </c>
      <c r="B22" s="209" t="s">
        <v>76</v>
      </c>
      <c r="C22" s="209">
        <v>451</v>
      </c>
    </row>
    <row r="23" ht="13.5" spans="1:3">
      <c r="A23" s="208">
        <v>2010804</v>
      </c>
      <c r="B23" s="209" t="s">
        <v>77</v>
      </c>
      <c r="C23" s="209">
        <v>451</v>
      </c>
    </row>
    <row r="24" ht="13.5" spans="1:3">
      <c r="A24" s="208">
        <v>20109</v>
      </c>
      <c r="B24" s="209" t="s">
        <v>78</v>
      </c>
      <c r="C24" s="209">
        <v>400</v>
      </c>
    </row>
    <row r="25" ht="13.5" spans="1:3">
      <c r="A25" s="208">
        <v>2010901</v>
      </c>
      <c r="B25" s="209" t="s">
        <v>65</v>
      </c>
      <c r="C25" s="209">
        <v>400</v>
      </c>
    </row>
    <row r="26" ht="13.5" spans="1:3">
      <c r="A26" s="208">
        <v>20111</v>
      </c>
      <c r="B26" s="209" t="s">
        <v>79</v>
      </c>
      <c r="C26" s="209">
        <v>136</v>
      </c>
    </row>
    <row r="27" ht="13.5" spans="1:3">
      <c r="A27" s="208">
        <v>2011101</v>
      </c>
      <c r="B27" s="209" t="s">
        <v>65</v>
      </c>
      <c r="C27" s="209">
        <v>96</v>
      </c>
    </row>
    <row r="28" ht="13.5" spans="1:3">
      <c r="A28" s="208">
        <v>2011104</v>
      </c>
      <c r="B28" s="209" t="s">
        <v>80</v>
      </c>
      <c r="C28" s="209">
        <v>40</v>
      </c>
    </row>
    <row r="29" ht="13.5" spans="1:3">
      <c r="A29" s="208">
        <v>20113</v>
      </c>
      <c r="B29" s="209" t="s">
        <v>81</v>
      </c>
      <c r="C29" s="209">
        <v>9006</v>
      </c>
    </row>
    <row r="30" ht="13.5" spans="1:3">
      <c r="A30" s="208">
        <v>2011301</v>
      </c>
      <c r="B30" s="209" t="s">
        <v>65</v>
      </c>
      <c r="C30" s="209">
        <v>790</v>
      </c>
    </row>
    <row r="31" ht="13.5" spans="1:3">
      <c r="A31" s="208">
        <v>2011308</v>
      </c>
      <c r="B31" s="209" t="s">
        <v>82</v>
      </c>
      <c r="C31" s="209">
        <v>8216</v>
      </c>
    </row>
    <row r="32" ht="13.5" spans="1:3">
      <c r="A32" s="208">
        <v>20126</v>
      </c>
      <c r="B32" s="209" t="s">
        <v>83</v>
      </c>
      <c r="C32" s="209">
        <v>6</v>
      </c>
    </row>
    <row r="33" ht="13.5" spans="1:3">
      <c r="A33" s="208">
        <v>2012604</v>
      </c>
      <c r="B33" s="209" t="s">
        <v>84</v>
      </c>
      <c r="C33" s="209">
        <v>6</v>
      </c>
    </row>
    <row r="34" ht="13.5" spans="1:3">
      <c r="A34" s="208">
        <v>20129</v>
      </c>
      <c r="B34" s="209" t="s">
        <v>85</v>
      </c>
      <c r="C34" s="209">
        <v>13</v>
      </c>
    </row>
    <row r="35" ht="13.5" spans="1:3">
      <c r="A35" s="208">
        <v>2012901</v>
      </c>
      <c r="B35" s="209" t="s">
        <v>65</v>
      </c>
      <c r="C35" s="209">
        <v>3</v>
      </c>
    </row>
    <row r="36" ht="13.5" spans="1:3">
      <c r="A36" s="208">
        <v>2012902</v>
      </c>
      <c r="B36" s="209" t="s">
        <v>86</v>
      </c>
      <c r="C36" s="209">
        <v>5</v>
      </c>
    </row>
    <row r="37" ht="13.5" spans="1:3">
      <c r="A37" s="208">
        <v>2012999</v>
      </c>
      <c r="B37" s="209" t="s">
        <v>87</v>
      </c>
      <c r="C37" s="209">
        <v>5</v>
      </c>
    </row>
    <row r="38" ht="13.5" spans="1:3">
      <c r="A38" s="208">
        <v>20131</v>
      </c>
      <c r="B38" s="209" t="s">
        <v>88</v>
      </c>
      <c r="C38" s="209">
        <v>6000</v>
      </c>
    </row>
    <row r="39" ht="13.5" spans="1:3">
      <c r="A39" s="208">
        <v>2013101</v>
      </c>
      <c r="B39" s="209" t="s">
        <v>65</v>
      </c>
      <c r="C39" s="209">
        <v>5928</v>
      </c>
    </row>
    <row r="40" ht="13.5" spans="1:3">
      <c r="A40" s="208">
        <v>2013105</v>
      </c>
      <c r="B40" s="209" t="s">
        <v>89</v>
      </c>
      <c r="C40" s="209">
        <v>15</v>
      </c>
    </row>
    <row r="41" ht="13.5" spans="1:3">
      <c r="A41" s="208">
        <v>2013199</v>
      </c>
      <c r="B41" s="209" t="s">
        <v>90</v>
      </c>
      <c r="C41" s="209">
        <v>57</v>
      </c>
    </row>
    <row r="42" ht="13.5" spans="1:3">
      <c r="A42" s="208">
        <v>20132</v>
      </c>
      <c r="B42" s="209" t="s">
        <v>91</v>
      </c>
      <c r="C42" s="209">
        <v>227</v>
      </c>
    </row>
    <row r="43" ht="13.5" spans="1:3">
      <c r="A43" s="208">
        <v>2013299</v>
      </c>
      <c r="B43" s="209" t="s">
        <v>92</v>
      </c>
      <c r="C43" s="209">
        <v>227</v>
      </c>
    </row>
    <row r="44" ht="13.5" spans="1:3">
      <c r="A44" s="208">
        <v>20136</v>
      </c>
      <c r="B44" s="209" t="s">
        <v>93</v>
      </c>
      <c r="C44" s="209">
        <v>5</v>
      </c>
    </row>
    <row r="45" ht="13.5" spans="1:3">
      <c r="A45" s="208">
        <v>2013699</v>
      </c>
      <c r="B45" s="209" t="s">
        <v>94</v>
      </c>
      <c r="C45" s="209">
        <v>5</v>
      </c>
    </row>
    <row r="46" ht="13.5" spans="1:3">
      <c r="A46" s="208">
        <v>20138</v>
      </c>
      <c r="B46" s="209" t="s">
        <v>95</v>
      </c>
      <c r="C46" s="209">
        <v>261</v>
      </c>
    </row>
    <row r="47" ht="13.5" spans="1:3">
      <c r="A47" s="208">
        <v>2013801</v>
      </c>
      <c r="B47" s="209" t="s">
        <v>65</v>
      </c>
      <c r="C47" s="209">
        <v>25</v>
      </c>
    </row>
    <row r="48" ht="13.5" spans="1:3">
      <c r="A48" s="208">
        <v>2013802</v>
      </c>
      <c r="B48" s="209" t="s">
        <v>75</v>
      </c>
      <c r="C48" s="209">
        <v>173</v>
      </c>
    </row>
    <row r="49" ht="13.5" spans="1:3">
      <c r="A49" s="208">
        <v>2013804</v>
      </c>
      <c r="B49" s="209" t="s">
        <v>96</v>
      </c>
      <c r="C49" s="209">
        <v>20</v>
      </c>
    </row>
    <row r="50" ht="13.5" spans="1:3">
      <c r="A50" s="208">
        <v>2013816</v>
      </c>
      <c r="B50" s="209" t="s">
        <v>97</v>
      </c>
      <c r="C50" s="209">
        <v>33</v>
      </c>
    </row>
    <row r="51" ht="13.5" spans="1:3">
      <c r="A51" s="208">
        <v>2013899</v>
      </c>
      <c r="B51" s="209" t="s">
        <v>98</v>
      </c>
      <c r="C51" s="209">
        <v>10</v>
      </c>
    </row>
    <row r="52" ht="13.5" spans="1:3">
      <c r="A52" s="208">
        <v>20139</v>
      </c>
      <c r="B52" s="209" t="s">
        <v>99</v>
      </c>
      <c r="C52" s="209">
        <v>301</v>
      </c>
    </row>
    <row r="53" ht="13.5" spans="1:3">
      <c r="A53" s="208">
        <v>2013999</v>
      </c>
      <c r="B53" s="209" t="s">
        <v>100</v>
      </c>
      <c r="C53" s="209">
        <v>301</v>
      </c>
    </row>
    <row r="54" ht="13.5" spans="1:3">
      <c r="A54" s="208">
        <v>20140</v>
      </c>
      <c r="B54" s="209" t="s">
        <v>101</v>
      </c>
      <c r="C54" s="209">
        <v>632</v>
      </c>
    </row>
    <row r="55" ht="13.5" spans="1:3">
      <c r="A55" s="208">
        <v>2014002</v>
      </c>
      <c r="B55" s="209" t="s">
        <v>75</v>
      </c>
      <c r="C55" s="209">
        <v>400</v>
      </c>
    </row>
    <row r="56" ht="13.5" spans="1:3">
      <c r="A56" s="208">
        <v>2014099</v>
      </c>
      <c r="B56" s="209" t="s">
        <v>102</v>
      </c>
      <c r="C56" s="209">
        <v>232</v>
      </c>
    </row>
    <row r="57" ht="13.5" spans="1:3">
      <c r="A57" s="208">
        <v>20199</v>
      </c>
      <c r="B57" s="209" t="s">
        <v>103</v>
      </c>
      <c r="C57" s="209">
        <v>185</v>
      </c>
    </row>
    <row r="58" ht="13.5" spans="1:3">
      <c r="A58" s="208">
        <v>2019999</v>
      </c>
      <c r="B58" s="209" t="s">
        <v>104</v>
      </c>
      <c r="C58" s="209">
        <v>185</v>
      </c>
    </row>
    <row r="59" ht="13.5" spans="1:3">
      <c r="A59" s="206">
        <v>203</v>
      </c>
      <c r="B59" s="207" t="s">
        <v>40</v>
      </c>
      <c r="C59" s="207">
        <v>13</v>
      </c>
    </row>
    <row r="60" ht="13.5" spans="1:3">
      <c r="A60" s="208">
        <v>20306</v>
      </c>
      <c r="B60" s="209" t="s">
        <v>105</v>
      </c>
      <c r="C60" s="209">
        <v>13</v>
      </c>
    </row>
    <row r="61" ht="13.5" spans="1:3">
      <c r="A61" s="208">
        <v>2030601</v>
      </c>
      <c r="B61" s="209" t="s">
        <v>106</v>
      </c>
      <c r="C61" s="209">
        <v>7</v>
      </c>
    </row>
    <row r="62" ht="13.5" spans="1:3">
      <c r="A62" s="208">
        <v>2030607</v>
      </c>
      <c r="B62" s="209" t="s">
        <v>107</v>
      </c>
      <c r="C62" s="209">
        <v>6</v>
      </c>
    </row>
    <row r="63" ht="13.5" spans="1:3">
      <c r="A63" s="206">
        <v>204</v>
      </c>
      <c r="B63" s="207" t="s">
        <v>41</v>
      </c>
      <c r="C63" s="207">
        <v>3933</v>
      </c>
    </row>
    <row r="64" ht="13.5" spans="1:3">
      <c r="A64" s="208">
        <v>20402</v>
      </c>
      <c r="B64" s="209" t="s">
        <v>108</v>
      </c>
      <c r="C64" s="209">
        <v>3277</v>
      </c>
    </row>
    <row r="65" ht="13.5" spans="1:3">
      <c r="A65" s="208">
        <v>2040201</v>
      </c>
      <c r="B65" s="209" t="s">
        <v>65</v>
      </c>
      <c r="C65" s="209">
        <v>3171</v>
      </c>
    </row>
    <row r="66" ht="13.5" spans="1:3">
      <c r="A66" s="208">
        <v>2040220</v>
      </c>
      <c r="B66" s="209" t="s">
        <v>109</v>
      </c>
      <c r="C66" s="209">
        <v>95</v>
      </c>
    </row>
    <row r="67" ht="13.5" spans="1:3">
      <c r="A67" s="208">
        <v>2040299</v>
      </c>
      <c r="B67" s="209" t="s">
        <v>110</v>
      </c>
      <c r="C67" s="209">
        <v>11</v>
      </c>
    </row>
    <row r="68" ht="13.5" spans="1:3">
      <c r="A68" s="208">
        <v>20403</v>
      </c>
      <c r="B68" s="209" t="s">
        <v>111</v>
      </c>
      <c r="C68" s="209">
        <v>79</v>
      </c>
    </row>
    <row r="69" ht="13.5" spans="1:3">
      <c r="A69" s="208">
        <v>2040301</v>
      </c>
      <c r="B69" s="209" t="s">
        <v>65</v>
      </c>
      <c r="C69" s="209">
        <v>79</v>
      </c>
    </row>
    <row r="70" ht="13.5" spans="1:3">
      <c r="A70" s="208">
        <v>20404</v>
      </c>
      <c r="B70" s="209" t="s">
        <v>112</v>
      </c>
      <c r="C70" s="209">
        <v>54</v>
      </c>
    </row>
    <row r="71" ht="13.5" spans="1:3">
      <c r="A71" s="208">
        <v>2040401</v>
      </c>
      <c r="B71" s="209" t="s">
        <v>65</v>
      </c>
      <c r="C71" s="209">
        <v>54</v>
      </c>
    </row>
    <row r="72" ht="13.5" spans="1:3">
      <c r="A72" s="208">
        <v>20406</v>
      </c>
      <c r="B72" s="209" t="s">
        <v>113</v>
      </c>
      <c r="C72" s="209">
        <v>523</v>
      </c>
    </row>
    <row r="73" ht="13.5" spans="1:3">
      <c r="A73" s="208">
        <v>2040601</v>
      </c>
      <c r="B73" s="209" t="s">
        <v>65</v>
      </c>
      <c r="C73" s="209">
        <v>414</v>
      </c>
    </row>
    <row r="74" ht="13.5" spans="1:3">
      <c r="A74" s="208">
        <v>2040602</v>
      </c>
      <c r="B74" s="209" t="s">
        <v>75</v>
      </c>
      <c r="C74" s="209">
        <v>43</v>
      </c>
    </row>
    <row r="75" ht="13.5" spans="1:3">
      <c r="A75" s="208">
        <v>2040604</v>
      </c>
      <c r="B75" s="209" t="s">
        <v>114</v>
      </c>
      <c r="C75" s="209">
        <v>1</v>
      </c>
    </row>
    <row r="76" ht="13.5" spans="1:3">
      <c r="A76" s="208">
        <v>2040605</v>
      </c>
      <c r="B76" s="209" t="s">
        <v>115</v>
      </c>
      <c r="C76" s="209">
        <v>1</v>
      </c>
    </row>
    <row r="77" ht="13.5" spans="1:3">
      <c r="A77" s="208">
        <v>2040606</v>
      </c>
      <c r="B77" s="209" t="s">
        <v>116</v>
      </c>
      <c r="C77" s="209">
        <v>50</v>
      </c>
    </row>
    <row r="78" ht="13.5" spans="1:3">
      <c r="A78" s="208">
        <v>2040607</v>
      </c>
      <c r="B78" s="209" t="s">
        <v>117</v>
      </c>
      <c r="C78" s="209">
        <v>10</v>
      </c>
    </row>
    <row r="79" ht="13.5" spans="1:3">
      <c r="A79" s="208">
        <v>2040610</v>
      </c>
      <c r="B79" s="209" t="s">
        <v>118</v>
      </c>
      <c r="C79" s="209">
        <v>1</v>
      </c>
    </row>
    <row r="80" ht="13.5" spans="1:3">
      <c r="A80" s="208">
        <v>2040613</v>
      </c>
      <c r="B80" s="209" t="s">
        <v>119</v>
      </c>
      <c r="C80" s="209">
        <v>3</v>
      </c>
    </row>
    <row r="81" ht="13.5" spans="1:3">
      <c r="A81" s="206">
        <v>205</v>
      </c>
      <c r="B81" s="207" t="s">
        <v>42</v>
      </c>
      <c r="C81" s="207">
        <v>33142</v>
      </c>
    </row>
    <row r="82" ht="13.5" spans="1:3">
      <c r="A82" s="208">
        <v>20501</v>
      </c>
      <c r="B82" s="209" t="s">
        <v>120</v>
      </c>
      <c r="C82" s="209">
        <v>221</v>
      </c>
    </row>
    <row r="83" ht="13.5" spans="1:3">
      <c r="A83" s="208">
        <v>2050101</v>
      </c>
      <c r="B83" s="209" t="s">
        <v>65</v>
      </c>
      <c r="C83" s="209">
        <v>175</v>
      </c>
    </row>
    <row r="84" ht="13.5" spans="1:3">
      <c r="A84" s="208">
        <v>2050199</v>
      </c>
      <c r="B84" s="209" t="s">
        <v>121</v>
      </c>
      <c r="C84" s="209">
        <v>46</v>
      </c>
    </row>
    <row r="85" ht="13.5" spans="1:3">
      <c r="A85" s="208">
        <v>20502</v>
      </c>
      <c r="B85" s="209" t="s">
        <v>122</v>
      </c>
      <c r="C85" s="209">
        <v>32903</v>
      </c>
    </row>
    <row r="86" ht="13.5" spans="1:3">
      <c r="A86" s="208">
        <v>2050201</v>
      </c>
      <c r="B86" s="209" t="s">
        <v>123</v>
      </c>
      <c r="C86" s="209">
        <v>6831</v>
      </c>
    </row>
    <row r="87" ht="13.5" spans="1:3">
      <c r="A87" s="208">
        <v>2050202</v>
      </c>
      <c r="B87" s="209" t="s">
        <v>124</v>
      </c>
      <c r="C87" s="209">
        <v>13304</v>
      </c>
    </row>
    <row r="88" ht="13.5" spans="1:3">
      <c r="A88" s="208">
        <v>2050203</v>
      </c>
      <c r="B88" s="209" t="s">
        <v>125</v>
      </c>
      <c r="C88" s="209">
        <v>7907</v>
      </c>
    </row>
    <row r="89" ht="13.5" spans="1:3">
      <c r="A89" s="208">
        <v>2050204</v>
      </c>
      <c r="B89" s="209" t="s">
        <v>126</v>
      </c>
      <c r="C89" s="209">
        <v>4423</v>
      </c>
    </row>
    <row r="90" ht="13.5" spans="1:3">
      <c r="A90" s="208">
        <v>2050205</v>
      </c>
      <c r="B90" s="209" t="s">
        <v>127</v>
      </c>
      <c r="C90" s="209">
        <v>13</v>
      </c>
    </row>
    <row r="91" ht="13.5" spans="1:3">
      <c r="A91" s="208">
        <v>2050299</v>
      </c>
      <c r="B91" s="209" t="s">
        <v>128</v>
      </c>
      <c r="C91" s="209">
        <v>425</v>
      </c>
    </row>
    <row r="92" ht="13.5" spans="1:3">
      <c r="A92" s="208">
        <v>20503</v>
      </c>
      <c r="B92" s="209" t="s">
        <v>129</v>
      </c>
      <c r="C92" s="209">
        <v>14</v>
      </c>
    </row>
    <row r="93" ht="13.5" spans="1:3">
      <c r="A93" s="208">
        <v>2050303</v>
      </c>
      <c r="B93" s="209" t="s">
        <v>130</v>
      </c>
      <c r="C93" s="209">
        <v>14</v>
      </c>
    </row>
    <row r="94" ht="13.5" spans="1:3">
      <c r="A94" s="208">
        <v>20507</v>
      </c>
      <c r="B94" s="209" t="s">
        <v>131</v>
      </c>
      <c r="C94" s="209">
        <v>4</v>
      </c>
    </row>
    <row r="95" ht="13.5" spans="1:3">
      <c r="A95" s="208">
        <v>2050701</v>
      </c>
      <c r="B95" s="209" t="s">
        <v>132</v>
      </c>
      <c r="C95" s="209">
        <v>4</v>
      </c>
    </row>
    <row r="96" ht="13.5" spans="1:3">
      <c r="A96" s="206">
        <v>206</v>
      </c>
      <c r="B96" s="207" t="s">
        <v>43</v>
      </c>
      <c r="C96" s="207">
        <v>90</v>
      </c>
    </row>
    <row r="97" ht="13.5" spans="1:3">
      <c r="A97" s="208">
        <v>20604</v>
      </c>
      <c r="B97" s="209" t="s">
        <v>133</v>
      </c>
      <c r="C97" s="209">
        <v>48</v>
      </c>
    </row>
    <row r="98" ht="13.5" spans="1:3">
      <c r="A98" s="208">
        <v>2060499</v>
      </c>
      <c r="B98" s="209" t="s">
        <v>134</v>
      </c>
      <c r="C98" s="209">
        <v>48</v>
      </c>
    </row>
    <row r="99" ht="13.5" spans="1:3">
      <c r="A99" s="208">
        <v>20605</v>
      </c>
      <c r="B99" s="209" t="s">
        <v>135</v>
      </c>
      <c r="C99" s="209">
        <v>12</v>
      </c>
    </row>
    <row r="100" ht="13.5" spans="1:3">
      <c r="A100" s="208">
        <v>2060502</v>
      </c>
      <c r="B100" s="209" t="s">
        <v>136</v>
      </c>
      <c r="C100" s="209">
        <v>10</v>
      </c>
    </row>
    <row r="101" ht="13.5" spans="1:3">
      <c r="A101" s="208">
        <v>2060599</v>
      </c>
      <c r="B101" s="209" t="s">
        <v>137</v>
      </c>
      <c r="C101" s="209">
        <v>2</v>
      </c>
    </row>
    <row r="102" ht="13.5" spans="1:3">
      <c r="A102" s="208">
        <v>20699</v>
      </c>
      <c r="B102" s="209" t="s">
        <v>138</v>
      </c>
      <c r="C102" s="209">
        <v>30</v>
      </c>
    </row>
    <row r="103" ht="13.5" spans="1:3">
      <c r="A103" s="208">
        <v>2069901</v>
      </c>
      <c r="B103" s="209" t="s">
        <v>139</v>
      </c>
      <c r="C103" s="209">
        <v>30</v>
      </c>
    </row>
    <row r="104" ht="13.5" spans="1:3">
      <c r="A104" s="206">
        <v>207</v>
      </c>
      <c r="B104" s="207" t="s">
        <v>44</v>
      </c>
      <c r="C104" s="207">
        <v>1544</v>
      </c>
    </row>
    <row r="105" ht="13.5" spans="1:3">
      <c r="A105" s="208">
        <v>20701</v>
      </c>
      <c r="B105" s="209" t="s">
        <v>140</v>
      </c>
      <c r="C105" s="209">
        <v>1471</v>
      </c>
    </row>
    <row r="106" ht="13.5" spans="1:3">
      <c r="A106" s="208">
        <v>2070101</v>
      </c>
      <c r="B106" s="209" t="s">
        <v>65</v>
      </c>
      <c r="C106" s="209">
        <v>1451</v>
      </c>
    </row>
    <row r="107" ht="13.5" spans="1:3">
      <c r="A107" s="208">
        <v>2070104</v>
      </c>
      <c r="B107" s="209" t="s">
        <v>141</v>
      </c>
      <c r="C107" s="209">
        <v>3</v>
      </c>
    </row>
    <row r="108" ht="13.5" spans="1:3">
      <c r="A108" s="208">
        <v>2070108</v>
      </c>
      <c r="B108" s="209" t="s">
        <v>142</v>
      </c>
      <c r="C108" s="209">
        <v>10</v>
      </c>
    </row>
    <row r="109" ht="13.5" spans="1:3">
      <c r="A109" s="208">
        <v>2070199</v>
      </c>
      <c r="B109" s="209" t="s">
        <v>143</v>
      </c>
      <c r="C109" s="209">
        <v>7</v>
      </c>
    </row>
    <row r="110" ht="13.5" spans="1:3">
      <c r="A110" s="208">
        <v>20703</v>
      </c>
      <c r="B110" s="209" t="s">
        <v>144</v>
      </c>
      <c r="C110" s="209">
        <v>70</v>
      </c>
    </row>
    <row r="111" ht="13.5" spans="1:3">
      <c r="A111" s="208">
        <v>2070305</v>
      </c>
      <c r="B111" s="209" t="s">
        <v>145</v>
      </c>
      <c r="C111" s="209">
        <v>5</v>
      </c>
    </row>
    <row r="112" ht="13.5" spans="1:3">
      <c r="A112" s="208">
        <v>2070308</v>
      </c>
      <c r="B112" s="209" t="s">
        <v>146</v>
      </c>
      <c r="C112" s="209">
        <v>0</v>
      </c>
    </row>
    <row r="113" ht="13.5" spans="1:3">
      <c r="A113" s="208">
        <v>2070399</v>
      </c>
      <c r="B113" s="209" t="s">
        <v>147</v>
      </c>
      <c r="C113" s="209">
        <v>65</v>
      </c>
    </row>
    <row r="114" ht="13.5" spans="1:3">
      <c r="A114" s="208">
        <v>20799</v>
      </c>
      <c r="B114" s="209" t="s">
        <v>148</v>
      </c>
      <c r="C114" s="209">
        <v>3</v>
      </c>
    </row>
    <row r="115" ht="13.5" spans="1:3">
      <c r="A115" s="208">
        <v>2079999</v>
      </c>
      <c r="B115" s="209" t="s">
        <v>148</v>
      </c>
      <c r="C115" s="209">
        <v>3</v>
      </c>
    </row>
    <row r="116" ht="13.5" spans="1:3">
      <c r="A116" s="206">
        <v>208</v>
      </c>
      <c r="B116" s="207" t="s">
        <v>45</v>
      </c>
      <c r="C116" s="207">
        <v>19691</v>
      </c>
    </row>
    <row r="117" ht="13.5" spans="1:3">
      <c r="A117" s="208">
        <v>20801</v>
      </c>
      <c r="B117" s="209" t="s">
        <v>149</v>
      </c>
      <c r="C117" s="209">
        <v>2078</v>
      </c>
    </row>
    <row r="118" ht="13.5" spans="1:3">
      <c r="A118" s="208">
        <v>2080101</v>
      </c>
      <c r="B118" s="209" t="s">
        <v>65</v>
      </c>
      <c r="C118" s="209">
        <v>1818</v>
      </c>
    </row>
    <row r="119" ht="13.5" spans="1:3">
      <c r="A119" s="208">
        <v>2080105</v>
      </c>
      <c r="B119" s="209" t="s">
        <v>150</v>
      </c>
      <c r="C119" s="209">
        <v>12</v>
      </c>
    </row>
    <row r="120" ht="13.5" spans="1:3">
      <c r="A120" s="208">
        <v>2080109</v>
      </c>
      <c r="B120" s="209" t="s">
        <v>151</v>
      </c>
      <c r="C120" s="209">
        <v>5</v>
      </c>
    </row>
    <row r="121" ht="13.5" spans="1:3">
      <c r="A121" s="208">
        <v>2080199</v>
      </c>
      <c r="B121" s="209" t="s">
        <v>152</v>
      </c>
      <c r="C121" s="209">
        <v>243</v>
      </c>
    </row>
    <row r="122" ht="13.5" spans="1:3">
      <c r="A122" s="208">
        <v>20802</v>
      </c>
      <c r="B122" s="209" t="s">
        <v>153</v>
      </c>
      <c r="C122" s="209">
        <v>25</v>
      </c>
    </row>
    <row r="123" ht="13.5" spans="1:3">
      <c r="A123" s="208">
        <v>2080201</v>
      </c>
      <c r="B123" s="209" t="s">
        <v>65</v>
      </c>
      <c r="C123" s="209">
        <v>6</v>
      </c>
    </row>
    <row r="124" ht="13.5" spans="1:3">
      <c r="A124" s="208">
        <v>2080207</v>
      </c>
      <c r="B124" s="209" t="s">
        <v>154</v>
      </c>
      <c r="C124" s="209">
        <v>8</v>
      </c>
    </row>
    <row r="125" ht="13.5" spans="1:3">
      <c r="A125" s="208">
        <v>2080299</v>
      </c>
      <c r="B125" s="209" t="s">
        <v>155</v>
      </c>
      <c r="C125" s="209">
        <v>11</v>
      </c>
    </row>
    <row r="126" ht="13.5" spans="1:3">
      <c r="A126" s="208">
        <v>20805</v>
      </c>
      <c r="B126" s="209" t="s">
        <v>156</v>
      </c>
      <c r="C126" s="209">
        <v>10067</v>
      </c>
    </row>
    <row r="127" ht="13.5" spans="1:3">
      <c r="A127" s="208">
        <v>2080501</v>
      </c>
      <c r="B127" s="209" t="s">
        <v>157</v>
      </c>
      <c r="C127" s="209">
        <v>1095</v>
      </c>
    </row>
    <row r="128" ht="13.5" spans="1:3">
      <c r="A128" s="208">
        <v>2080502</v>
      </c>
      <c r="B128" s="209" t="s">
        <v>158</v>
      </c>
      <c r="C128" s="209">
        <v>1221</v>
      </c>
    </row>
    <row r="129" ht="13.5" spans="1:3">
      <c r="A129" s="208">
        <v>2080505</v>
      </c>
      <c r="B129" s="209" t="s">
        <v>159</v>
      </c>
      <c r="C129" s="209">
        <v>4453</v>
      </c>
    </row>
    <row r="130" ht="13.5" spans="1:3">
      <c r="A130" s="208">
        <v>2080506</v>
      </c>
      <c r="B130" s="209" t="s">
        <v>160</v>
      </c>
      <c r="C130" s="209">
        <v>719</v>
      </c>
    </row>
    <row r="131" ht="13.5" spans="1:3">
      <c r="A131" s="208">
        <v>2080507</v>
      </c>
      <c r="B131" s="209" t="s">
        <v>161</v>
      </c>
      <c r="C131" s="209">
        <v>2579</v>
      </c>
    </row>
    <row r="132" ht="13.5" spans="1:3">
      <c r="A132" s="208">
        <v>20807</v>
      </c>
      <c r="B132" s="209" t="s">
        <v>162</v>
      </c>
      <c r="C132" s="209">
        <v>197</v>
      </c>
    </row>
    <row r="133" ht="13.5" spans="1:3">
      <c r="A133" s="208">
        <v>2080704</v>
      </c>
      <c r="B133" s="209" t="s">
        <v>163</v>
      </c>
      <c r="C133" s="209">
        <v>60</v>
      </c>
    </row>
    <row r="134" ht="13.5" spans="1:3">
      <c r="A134" s="208">
        <v>2080799</v>
      </c>
      <c r="B134" s="209" t="s">
        <v>164</v>
      </c>
      <c r="C134" s="209">
        <v>137</v>
      </c>
    </row>
    <row r="135" ht="13.5" spans="1:3">
      <c r="A135" s="208">
        <v>20808</v>
      </c>
      <c r="B135" s="209" t="s">
        <v>165</v>
      </c>
      <c r="C135" s="209">
        <v>930</v>
      </c>
    </row>
    <row r="136" ht="13.5" spans="1:3">
      <c r="A136" s="208">
        <v>2080801</v>
      </c>
      <c r="B136" s="209" t="s">
        <v>166</v>
      </c>
      <c r="C136" s="209">
        <v>48</v>
      </c>
    </row>
    <row r="137" ht="13.5" spans="1:3">
      <c r="A137" s="208">
        <v>2080802</v>
      </c>
      <c r="B137" s="209" t="s">
        <v>167</v>
      </c>
      <c r="C137" s="209">
        <v>51</v>
      </c>
    </row>
    <row r="138" ht="13.5" spans="1:3">
      <c r="A138" s="208">
        <v>2080803</v>
      </c>
      <c r="B138" s="209" t="s">
        <v>168</v>
      </c>
      <c r="C138" s="209">
        <v>179</v>
      </c>
    </row>
    <row r="139" ht="13.5" spans="1:3">
      <c r="A139" s="208">
        <v>2080805</v>
      </c>
      <c r="B139" s="209" t="s">
        <v>169</v>
      </c>
      <c r="C139" s="209">
        <v>45</v>
      </c>
    </row>
    <row r="140" ht="13.5" spans="1:3">
      <c r="A140" s="208">
        <v>2080899</v>
      </c>
      <c r="B140" s="209" t="s">
        <v>170</v>
      </c>
      <c r="C140" s="209">
        <v>607</v>
      </c>
    </row>
    <row r="141" ht="13.5" spans="1:3">
      <c r="A141" s="208">
        <v>20809</v>
      </c>
      <c r="B141" s="209" t="s">
        <v>171</v>
      </c>
      <c r="C141" s="209">
        <v>284</v>
      </c>
    </row>
    <row r="142" ht="13.5" spans="1:3">
      <c r="A142" s="208">
        <v>2080901</v>
      </c>
      <c r="B142" s="209" t="s">
        <v>172</v>
      </c>
      <c r="C142" s="209">
        <v>124</v>
      </c>
    </row>
    <row r="143" ht="13.5" spans="1:3">
      <c r="A143" s="208">
        <v>2080904</v>
      </c>
      <c r="B143" s="209" t="s">
        <v>173</v>
      </c>
      <c r="C143" s="209">
        <v>1</v>
      </c>
    </row>
    <row r="144" ht="13.5" spans="1:3">
      <c r="A144" s="208">
        <v>2080905</v>
      </c>
      <c r="B144" s="209" t="s">
        <v>174</v>
      </c>
      <c r="C144" s="209">
        <v>149</v>
      </c>
    </row>
    <row r="145" ht="13.5" spans="1:3">
      <c r="A145" s="208">
        <v>2080999</v>
      </c>
      <c r="B145" s="209" t="s">
        <v>175</v>
      </c>
      <c r="C145" s="209">
        <v>10</v>
      </c>
    </row>
    <row r="146" ht="13.5" spans="1:3">
      <c r="A146" s="208">
        <v>20810</v>
      </c>
      <c r="B146" s="209" t="s">
        <v>176</v>
      </c>
      <c r="C146" s="209">
        <v>473</v>
      </c>
    </row>
    <row r="147" ht="13.5" spans="1:3">
      <c r="A147" s="208">
        <v>2081001</v>
      </c>
      <c r="B147" s="209" t="s">
        <v>177</v>
      </c>
      <c r="C147" s="209">
        <v>5</v>
      </c>
    </row>
    <row r="148" ht="13.5" spans="1:3">
      <c r="A148" s="208">
        <v>2081002</v>
      </c>
      <c r="B148" s="209" t="s">
        <v>178</v>
      </c>
      <c r="C148" s="209">
        <v>355</v>
      </c>
    </row>
    <row r="149" ht="13.5" spans="1:3">
      <c r="A149" s="208">
        <v>2081005</v>
      </c>
      <c r="B149" s="209" t="s">
        <v>179</v>
      </c>
      <c r="C149" s="209">
        <v>6</v>
      </c>
    </row>
    <row r="150" ht="13.5" spans="1:3">
      <c r="A150" s="208">
        <v>2081005</v>
      </c>
      <c r="B150" s="209" t="s">
        <v>180</v>
      </c>
      <c r="C150" s="209">
        <v>32</v>
      </c>
    </row>
    <row r="151" ht="13.5" spans="1:3">
      <c r="A151" s="208">
        <v>2081099</v>
      </c>
      <c r="B151" s="209" t="s">
        <v>181</v>
      </c>
      <c r="C151" s="209">
        <v>75</v>
      </c>
    </row>
    <row r="152" ht="13.5" spans="1:3">
      <c r="A152" s="208">
        <v>20811</v>
      </c>
      <c r="B152" s="209" t="s">
        <v>182</v>
      </c>
      <c r="C152" s="209">
        <v>86</v>
      </c>
    </row>
    <row r="153" ht="13.5" spans="1:3">
      <c r="A153" s="208">
        <v>2081104</v>
      </c>
      <c r="B153" s="209" t="s">
        <v>183</v>
      </c>
      <c r="C153" s="209">
        <v>22</v>
      </c>
    </row>
    <row r="154" ht="13.5" spans="1:3">
      <c r="A154" s="208">
        <v>2081105</v>
      </c>
      <c r="B154" s="209" t="s">
        <v>184</v>
      </c>
      <c r="C154" s="209">
        <v>4</v>
      </c>
    </row>
    <row r="155" ht="13.5" spans="1:3">
      <c r="A155" s="208">
        <v>2081107</v>
      </c>
      <c r="B155" s="209" t="s">
        <v>185</v>
      </c>
      <c r="C155" s="209">
        <v>40</v>
      </c>
    </row>
    <row r="156" ht="13.5" spans="1:3">
      <c r="A156" s="208">
        <v>2081199</v>
      </c>
      <c r="B156" s="209" t="s">
        <v>186</v>
      </c>
      <c r="C156" s="209">
        <v>20</v>
      </c>
    </row>
    <row r="157" ht="13.5" spans="1:3">
      <c r="A157" s="208">
        <v>20819</v>
      </c>
      <c r="B157" s="209" t="s">
        <v>187</v>
      </c>
      <c r="C157" s="209">
        <v>260</v>
      </c>
    </row>
    <row r="158" ht="13.5" spans="1:3">
      <c r="A158" s="208">
        <v>2081902</v>
      </c>
      <c r="B158" s="209" t="s">
        <v>188</v>
      </c>
      <c r="C158" s="209">
        <v>260</v>
      </c>
    </row>
    <row r="159" ht="13.5" spans="1:3">
      <c r="A159" s="208">
        <v>20820</v>
      </c>
      <c r="B159" s="209" t="s">
        <v>189</v>
      </c>
      <c r="C159" s="209">
        <v>64</v>
      </c>
    </row>
    <row r="160" ht="13.5" spans="1:3">
      <c r="A160" s="208">
        <v>2082001</v>
      </c>
      <c r="B160" s="209" t="s">
        <v>190</v>
      </c>
      <c r="C160" s="209">
        <v>64</v>
      </c>
    </row>
    <row r="161" ht="13.5" spans="1:3">
      <c r="A161" s="208">
        <v>20821</v>
      </c>
      <c r="B161" s="209" t="s">
        <v>191</v>
      </c>
      <c r="C161" s="209">
        <v>247</v>
      </c>
    </row>
    <row r="162" ht="13.5" spans="1:3">
      <c r="A162" s="208">
        <v>2082101</v>
      </c>
      <c r="B162" s="209" t="s">
        <v>192</v>
      </c>
      <c r="C162" s="209">
        <v>3</v>
      </c>
    </row>
    <row r="163" ht="13.5" spans="1:3">
      <c r="A163" s="208">
        <v>2082102</v>
      </c>
      <c r="B163" s="209" t="s">
        <v>193</v>
      </c>
      <c r="C163" s="209">
        <v>244</v>
      </c>
    </row>
    <row r="164" ht="13.5" spans="1:3">
      <c r="A164" s="208">
        <v>20825</v>
      </c>
      <c r="B164" s="209" t="s">
        <v>194</v>
      </c>
      <c r="C164" s="209">
        <v>5</v>
      </c>
    </row>
    <row r="165" ht="13.5" spans="1:3">
      <c r="A165" s="208">
        <v>2082501</v>
      </c>
      <c r="B165" s="209" t="s">
        <v>195</v>
      </c>
      <c r="C165" s="209">
        <v>1</v>
      </c>
    </row>
    <row r="166" ht="13.5" spans="1:3">
      <c r="A166" s="208">
        <v>2082502</v>
      </c>
      <c r="B166" s="209" t="s">
        <v>196</v>
      </c>
      <c r="C166" s="209">
        <v>4</v>
      </c>
    </row>
    <row r="167" ht="13.5" spans="1:3">
      <c r="A167" s="208">
        <v>20826</v>
      </c>
      <c r="B167" s="209" t="s">
        <v>197</v>
      </c>
      <c r="C167" s="209">
        <v>4525</v>
      </c>
    </row>
    <row r="168" ht="13.5" spans="1:3">
      <c r="A168" s="208">
        <v>2082601</v>
      </c>
      <c r="B168" s="209" t="s">
        <v>198</v>
      </c>
      <c r="C168" s="209">
        <v>40</v>
      </c>
    </row>
    <row r="169" ht="13.5" spans="1:3">
      <c r="A169" s="208">
        <v>2082602</v>
      </c>
      <c r="B169" s="209" t="s">
        <v>199</v>
      </c>
      <c r="C169" s="209">
        <v>4485</v>
      </c>
    </row>
    <row r="170" ht="13.5" spans="1:3">
      <c r="A170" s="208">
        <v>20828</v>
      </c>
      <c r="B170" s="209" t="s">
        <v>200</v>
      </c>
      <c r="C170" s="209">
        <v>58</v>
      </c>
    </row>
    <row r="171" ht="13.5" spans="1:3">
      <c r="A171" s="208">
        <v>2082804</v>
      </c>
      <c r="B171" s="209" t="s">
        <v>201</v>
      </c>
      <c r="C171" s="209">
        <v>38</v>
      </c>
    </row>
    <row r="172" ht="13.5" spans="1:3">
      <c r="A172" s="208">
        <v>2082899</v>
      </c>
      <c r="B172" s="209" t="s">
        <v>202</v>
      </c>
      <c r="C172" s="209">
        <v>20</v>
      </c>
    </row>
    <row r="173" ht="13.5" spans="1:3">
      <c r="A173" s="208">
        <v>20899</v>
      </c>
      <c r="B173" s="209" t="s">
        <v>203</v>
      </c>
      <c r="C173" s="209">
        <v>392</v>
      </c>
    </row>
    <row r="174" ht="13.5" spans="1:3">
      <c r="A174" s="208">
        <v>2089999</v>
      </c>
      <c r="B174" s="209" t="s">
        <v>204</v>
      </c>
      <c r="C174" s="209">
        <v>392</v>
      </c>
    </row>
    <row r="175" ht="13.5" spans="1:3">
      <c r="A175" s="206">
        <v>210</v>
      </c>
      <c r="B175" s="207" t="s">
        <v>46</v>
      </c>
      <c r="C175" s="207">
        <v>9347</v>
      </c>
    </row>
    <row r="176" ht="13.5" spans="1:3">
      <c r="A176" s="208">
        <v>21001</v>
      </c>
      <c r="B176" s="209" t="s">
        <v>205</v>
      </c>
      <c r="C176" s="209">
        <v>212</v>
      </c>
    </row>
    <row r="177" ht="13.5" spans="1:3">
      <c r="A177" s="208">
        <v>2100101</v>
      </c>
      <c r="B177" s="209" t="s">
        <v>65</v>
      </c>
      <c r="C177" s="209">
        <v>160</v>
      </c>
    </row>
    <row r="178" ht="13.5" spans="1:3">
      <c r="A178" s="208">
        <v>2100199</v>
      </c>
      <c r="B178" s="209" t="s">
        <v>206</v>
      </c>
      <c r="C178" s="209">
        <v>52</v>
      </c>
    </row>
    <row r="179" ht="13.5" spans="1:3">
      <c r="A179" s="208">
        <v>21002</v>
      </c>
      <c r="B179" s="209" t="s">
        <v>207</v>
      </c>
      <c r="C179" s="209">
        <v>698</v>
      </c>
    </row>
    <row r="180" ht="13.5" spans="1:3">
      <c r="A180" s="208">
        <v>2100201</v>
      </c>
      <c r="B180" s="209" t="s">
        <v>208</v>
      </c>
      <c r="C180" s="209">
        <v>698</v>
      </c>
    </row>
    <row r="181" ht="13.5" spans="1:3">
      <c r="A181" s="208">
        <v>21003</v>
      </c>
      <c r="B181" s="209" t="s">
        <v>209</v>
      </c>
      <c r="C181" s="209">
        <v>1006</v>
      </c>
    </row>
    <row r="182" ht="13.5" spans="1:3">
      <c r="A182" s="208">
        <v>2100302</v>
      </c>
      <c r="B182" s="209" t="s">
        <v>210</v>
      </c>
      <c r="C182" s="209">
        <v>874</v>
      </c>
    </row>
    <row r="183" ht="13.5" spans="1:3">
      <c r="A183" s="208">
        <v>2100399</v>
      </c>
      <c r="B183" s="209" t="s">
        <v>211</v>
      </c>
      <c r="C183" s="209">
        <v>132</v>
      </c>
    </row>
    <row r="184" ht="13.5" spans="1:3">
      <c r="A184" s="208">
        <v>21004</v>
      </c>
      <c r="B184" s="209" t="s">
        <v>212</v>
      </c>
      <c r="C184" s="209">
        <v>926</v>
      </c>
    </row>
    <row r="185" ht="13.5" spans="1:3">
      <c r="A185" s="208">
        <v>2100401</v>
      </c>
      <c r="B185" s="209" t="s">
        <v>213</v>
      </c>
      <c r="C185" s="209">
        <v>105</v>
      </c>
    </row>
    <row r="186" ht="13.5" spans="1:3">
      <c r="A186" s="208">
        <v>2100408</v>
      </c>
      <c r="B186" s="209" t="s">
        <v>214</v>
      </c>
      <c r="C186" s="209">
        <v>722</v>
      </c>
    </row>
    <row r="187" ht="13.5" spans="1:3">
      <c r="A187" s="208">
        <v>2100409</v>
      </c>
      <c r="B187" s="209" t="s">
        <v>215</v>
      </c>
      <c r="C187" s="209">
        <v>23</v>
      </c>
    </row>
    <row r="188" ht="13.5" spans="1:3">
      <c r="A188" s="208">
        <v>2100499</v>
      </c>
      <c r="B188" s="209" t="s">
        <v>216</v>
      </c>
      <c r="C188" s="209">
        <v>76</v>
      </c>
    </row>
    <row r="189" ht="13.5" spans="1:3">
      <c r="A189" s="208">
        <v>21007</v>
      </c>
      <c r="B189" s="209" t="s">
        <v>217</v>
      </c>
      <c r="C189" s="209">
        <v>954</v>
      </c>
    </row>
    <row r="190" ht="13.5" spans="1:3">
      <c r="A190" s="208">
        <v>2100717</v>
      </c>
      <c r="B190" s="209" t="s">
        <v>218</v>
      </c>
      <c r="C190" s="209">
        <v>939</v>
      </c>
    </row>
    <row r="191" ht="13.5" spans="1:3">
      <c r="A191" s="208">
        <v>2100799</v>
      </c>
      <c r="B191" s="209" t="s">
        <v>219</v>
      </c>
      <c r="C191" s="209">
        <v>15</v>
      </c>
    </row>
    <row r="192" ht="13.5" spans="1:3">
      <c r="A192" s="208">
        <v>21011</v>
      </c>
      <c r="B192" s="209" t="s">
        <v>220</v>
      </c>
      <c r="C192" s="209">
        <v>4069</v>
      </c>
    </row>
    <row r="193" ht="13.5" spans="1:3">
      <c r="A193" s="208">
        <v>2101101</v>
      </c>
      <c r="B193" s="209" t="s">
        <v>221</v>
      </c>
      <c r="C193" s="209">
        <v>680</v>
      </c>
    </row>
    <row r="194" ht="13.5" spans="1:3">
      <c r="A194" s="208">
        <v>2101102</v>
      </c>
      <c r="B194" s="209" t="s">
        <v>222</v>
      </c>
      <c r="C194" s="209">
        <v>1971</v>
      </c>
    </row>
    <row r="195" ht="13.5" spans="1:3">
      <c r="A195" s="208">
        <v>2101103</v>
      </c>
      <c r="B195" s="209" t="s">
        <v>223</v>
      </c>
      <c r="C195" s="209">
        <v>1418</v>
      </c>
    </row>
    <row r="196" ht="13.5" spans="1:3">
      <c r="A196" s="208">
        <v>21012</v>
      </c>
      <c r="B196" s="209" t="s">
        <v>224</v>
      </c>
      <c r="C196" s="209">
        <v>1207</v>
      </c>
    </row>
    <row r="197" ht="13.5" spans="1:3">
      <c r="A197" s="208">
        <v>2101202</v>
      </c>
      <c r="B197" s="209" t="s">
        <v>225</v>
      </c>
      <c r="C197" s="209">
        <v>1197</v>
      </c>
    </row>
    <row r="198" ht="13.5" spans="1:3">
      <c r="A198" s="208">
        <v>2101299</v>
      </c>
      <c r="B198" s="209" t="s">
        <v>226</v>
      </c>
      <c r="C198" s="209">
        <v>10</v>
      </c>
    </row>
    <row r="199" ht="13.5" spans="1:3">
      <c r="A199" s="208">
        <v>21013</v>
      </c>
      <c r="B199" s="209" t="s">
        <v>227</v>
      </c>
      <c r="C199" s="209">
        <v>200</v>
      </c>
    </row>
    <row r="200" ht="13.5" spans="1:3">
      <c r="A200" s="208">
        <v>2101301</v>
      </c>
      <c r="B200" s="209" t="s">
        <v>228</v>
      </c>
      <c r="C200" s="209">
        <v>200</v>
      </c>
    </row>
    <row r="201" ht="13.5" spans="1:3">
      <c r="A201" s="208">
        <v>21014</v>
      </c>
      <c r="B201" s="209" t="s">
        <v>229</v>
      </c>
      <c r="C201" s="209">
        <v>65</v>
      </c>
    </row>
    <row r="202" ht="13.5" spans="1:3">
      <c r="A202" s="208">
        <v>2101401</v>
      </c>
      <c r="B202" s="209" t="s">
        <v>230</v>
      </c>
      <c r="C202" s="209">
        <v>65</v>
      </c>
    </row>
    <row r="203" ht="13.5" spans="1:3">
      <c r="A203" s="208">
        <v>2015</v>
      </c>
      <c r="B203" s="209" t="s">
        <v>231</v>
      </c>
      <c r="C203" s="209">
        <v>8</v>
      </c>
    </row>
    <row r="204" ht="13.5" spans="1:3">
      <c r="A204" s="208">
        <v>201599</v>
      </c>
      <c r="B204" s="209" t="s">
        <v>232</v>
      </c>
      <c r="C204" s="209">
        <v>8</v>
      </c>
    </row>
    <row r="205" ht="13.5" spans="1:3">
      <c r="A205" s="208">
        <v>21099</v>
      </c>
      <c r="B205" s="209" t="s">
        <v>233</v>
      </c>
      <c r="C205" s="209">
        <v>2</v>
      </c>
    </row>
    <row r="206" ht="13.5" spans="1:3">
      <c r="A206" s="208">
        <v>2109999</v>
      </c>
      <c r="B206" s="209" t="s">
        <v>234</v>
      </c>
      <c r="C206" s="209">
        <v>2</v>
      </c>
    </row>
    <row r="207" ht="13.5" spans="1:3">
      <c r="A207" s="206">
        <v>211</v>
      </c>
      <c r="B207" s="207" t="s">
        <v>47</v>
      </c>
      <c r="C207" s="207">
        <v>13874</v>
      </c>
    </row>
    <row r="208" ht="13.5" spans="1:3">
      <c r="A208" s="208">
        <v>21101</v>
      </c>
      <c r="B208" s="209" t="s">
        <v>235</v>
      </c>
      <c r="C208" s="209">
        <v>138</v>
      </c>
    </row>
    <row r="209" ht="13.5" spans="1:3">
      <c r="A209" s="208">
        <v>2110101</v>
      </c>
      <c r="B209" s="209" t="s">
        <v>65</v>
      </c>
      <c r="C209" s="209">
        <v>127</v>
      </c>
    </row>
    <row r="210" ht="13.5" spans="1:3">
      <c r="A210" s="208">
        <v>2110199</v>
      </c>
      <c r="B210" s="209" t="s">
        <v>236</v>
      </c>
      <c r="C210" s="209">
        <v>11</v>
      </c>
    </row>
    <row r="211" ht="13.5" spans="1:3">
      <c r="A211" s="208">
        <v>21103</v>
      </c>
      <c r="B211" s="209" t="s">
        <v>237</v>
      </c>
      <c r="C211" s="209">
        <v>12611</v>
      </c>
    </row>
    <row r="212" ht="13.5" spans="1:3">
      <c r="A212" s="208">
        <v>2110301</v>
      </c>
      <c r="B212" s="209" t="s">
        <v>238</v>
      </c>
      <c r="C212" s="209">
        <v>12611</v>
      </c>
    </row>
    <row r="213" ht="13.5" spans="1:3">
      <c r="A213" s="208">
        <v>21104</v>
      </c>
      <c r="B213" s="209" t="s">
        <v>239</v>
      </c>
      <c r="C213" s="209">
        <v>60</v>
      </c>
    </row>
    <row r="214" ht="13.5" spans="1:3">
      <c r="A214" s="208">
        <v>2110402</v>
      </c>
      <c r="B214" s="209" t="s">
        <v>240</v>
      </c>
      <c r="C214" s="209">
        <v>60</v>
      </c>
    </row>
    <row r="215" ht="13.5" spans="1:3">
      <c r="A215" s="208">
        <v>21110</v>
      </c>
      <c r="B215" s="209" t="s">
        <v>241</v>
      </c>
      <c r="C215" s="209">
        <v>540</v>
      </c>
    </row>
    <row r="216" ht="13.5" spans="1:3">
      <c r="A216" s="208">
        <v>2111001</v>
      </c>
      <c r="B216" s="209" t="s">
        <v>242</v>
      </c>
      <c r="C216" s="209">
        <v>540</v>
      </c>
    </row>
    <row r="217" ht="13.5" spans="1:3">
      <c r="A217" s="208">
        <v>21111</v>
      </c>
      <c r="B217" s="209" t="s">
        <v>243</v>
      </c>
      <c r="C217" s="209">
        <v>187</v>
      </c>
    </row>
    <row r="218" ht="13.5" spans="1:3">
      <c r="A218" s="208">
        <v>2111103</v>
      </c>
      <c r="B218" s="209" t="s">
        <v>244</v>
      </c>
      <c r="C218" s="209">
        <v>374</v>
      </c>
    </row>
    <row r="219" ht="13.5" spans="1:3">
      <c r="A219" s="208">
        <v>21114</v>
      </c>
      <c r="B219" s="209" t="s">
        <v>245</v>
      </c>
      <c r="C219" s="209">
        <v>338</v>
      </c>
    </row>
    <row r="220" ht="13.5" spans="1:3">
      <c r="A220" s="208">
        <v>2111407</v>
      </c>
      <c r="B220" s="209" t="s">
        <v>246</v>
      </c>
      <c r="C220" s="209">
        <v>338</v>
      </c>
    </row>
    <row r="221" ht="13.5" spans="1:3">
      <c r="A221" s="206">
        <v>212</v>
      </c>
      <c r="B221" s="207" t="s">
        <v>48</v>
      </c>
      <c r="C221" s="207">
        <v>76121</v>
      </c>
    </row>
    <row r="222" ht="13.5" spans="1:3">
      <c r="A222" s="208">
        <v>21201</v>
      </c>
      <c r="B222" s="209" t="s">
        <v>247</v>
      </c>
      <c r="C222" s="209">
        <v>4733</v>
      </c>
    </row>
    <row r="223" ht="13.5" spans="1:3">
      <c r="A223" s="208">
        <v>2120101</v>
      </c>
      <c r="B223" s="209" t="s">
        <v>65</v>
      </c>
      <c r="C223" s="209">
        <v>2964</v>
      </c>
    </row>
    <row r="224" ht="13.5" spans="1:3">
      <c r="A224" s="208">
        <v>2120104</v>
      </c>
      <c r="B224" s="209" t="s">
        <v>248</v>
      </c>
      <c r="C224" s="209">
        <v>1733</v>
      </c>
    </row>
    <row r="225" ht="13.5" spans="1:3">
      <c r="A225" s="208">
        <v>2120106</v>
      </c>
      <c r="B225" s="209" t="s">
        <v>249</v>
      </c>
      <c r="C225" s="209">
        <v>36</v>
      </c>
    </row>
    <row r="226" ht="13.5" spans="1:3">
      <c r="A226" s="208">
        <v>21203</v>
      </c>
      <c r="B226" s="209" t="s">
        <v>250</v>
      </c>
      <c r="C226" s="209">
        <v>68815</v>
      </c>
    </row>
    <row r="227" ht="13.5" spans="1:3">
      <c r="A227" s="208">
        <v>2120303</v>
      </c>
      <c r="B227" s="209" t="s">
        <v>251</v>
      </c>
      <c r="C227" s="209">
        <v>68815</v>
      </c>
    </row>
    <row r="228" ht="13.5" spans="1:3">
      <c r="A228" s="208">
        <v>21205</v>
      </c>
      <c r="B228" s="209" t="s">
        <v>252</v>
      </c>
      <c r="C228" s="209">
        <v>2573</v>
      </c>
    </row>
    <row r="229" ht="13.5" spans="1:3">
      <c r="A229" s="208">
        <v>2120501</v>
      </c>
      <c r="B229" s="209" t="s">
        <v>253</v>
      </c>
      <c r="C229" s="209">
        <v>2573</v>
      </c>
    </row>
    <row r="230" ht="13.5" spans="1:3">
      <c r="A230" s="206">
        <v>213</v>
      </c>
      <c r="B230" s="207" t="s">
        <v>49</v>
      </c>
      <c r="C230" s="207">
        <v>12468</v>
      </c>
    </row>
    <row r="231" ht="13.5" spans="1:3">
      <c r="A231" s="208">
        <v>21301</v>
      </c>
      <c r="B231" s="209" t="s">
        <v>254</v>
      </c>
      <c r="C231" s="209">
        <v>6708</v>
      </c>
    </row>
    <row r="232" ht="13.5" spans="1:3">
      <c r="A232" s="208">
        <v>2130101</v>
      </c>
      <c r="B232" s="209" t="s">
        <v>65</v>
      </c>
      <c r="C232" s="209">
        <v>1456</v>
      </c>
    </row>
    <row r="233" ht="13.5" spans="1:3">
      <c r="A233" s="208">
        <v>2130108</v>
      </c>
      <c r="B233" s="209" t="s">
        <v>255</v>
      </c>
      <c r="C233" s="209">
        <v>75</v>
      </c>
    </row>
    <row r="234" ht="13.5" spans="1:3">
      <c r="A234" s="208">
        <v>2130109</v>
      </c>
      <c r="B234" s="209" t="s">
        <v>256</v>
      </c>
      <c r="C234" s="209">
        <v>35</v>
      </c>
    </row>
    <row r="235" ht="13.5" spans="1:3">
      <c r="A235" s="208">
        <v>2130119</v>
      </c>
      <c r="B235" s="209" t="s">
        <v>257</v>
      </c>
      <c r="C235" s="209">
        <v>49</v>
      </c>
    </row>
    <row r="236" ht="13.5" spans="1:3">
      <c r="A236" s="208">
        <v>2130120</v>
      </c>
      <c r="B236" s="209" t="s">
        <v>258</v>
      </c>
      <c r="C236" s="209">
        <v>999</v>
      </c>
    </row>
    <row r="237" ht="13.5" spans="1:3">
      <c r="A237" s="208">
        <v>2130122</v>
      </c>
      <c r="B237" s="209" t="s">
        <v>259</v>
      </c>
      <c r="C237" s="209">
        <v>119</v>
      </c>
    </row>
    <row r="238" ht="13.5" spans="1:3">
      <c r="A238" s="208">
        <v>2130126</v>
      </c>
      <c r="B238" s="209" t="s">
        <v>260</v>
      </c>
      <c r="C238" s="209">
        <v>193</v>
      </c>
    </row>
    <row r="239" ht="13.5" spans="1:3">
      <c r="A239" s="208">
        <v>2130135</v>
      </c>
      <c r="B239" s="209" t="s">
        <v>261</v>
      </c>
      <c r="C239" s="209">
        <v>161</v>
      </c>
    </row>
    <row r="240" ht="13.5" spans="1:3">
      <c r="A240" s="208">
        <v>2130148</v>
      </c>
      <c r="B240" s="209" t="s">
        <v>262</v>
      </c>
      <c r="C240" s="209">
        <v>3106</v>
      </c>
    </row>
    <row r="241" ht="13.5" spans="1:3">
      <c r="A241" s="208">
        <v>2130153</v>
      </c>
      <c r="B241" s="209" t="s">
        <v>263</v>
      </c>
      <c r="C241" s="209">
        <v>18</v>
      </c>
    </row>
    <row r="242" ht="13.5" spans="1:3">
      <c r="A242" s="208">
        <v>2130199</v>
      </c>
      <c r="B242" s="209" t="s">
        <v>264</v>
      </c>
      <c r="C242" s="209">
        <v>497</v>
      </c>
    </row>
    <row r="243" ht="13.5" spans="1:3">
      <c r="A243" s="208">
        <v>21302</v>
      </c>
      <c r="B243" s="209" t="s">
        <v>265</v>
      </c>
      <c r="C243" s="209">
        <v>82</v>
      </c>
    </row>
    <row r="244" ht="13.5" spans="1:3">
      <c r="A244" s="208">
        <v>2130205</v>
      </c>
      <c r="B244" s="209" t="s">
        <v>266</v>
      </c>
      <c r="C244" s="209">
        <v>41</v>
      </c>
    </row>
    <row r="245" ht="13.5" spans="1:3">
      <c r="A245" s="208">
        <v>2130207</v>
      </c>
      <c r="B245" s="209" t="s">
        <v>267</v>
      </c>
      <c r="C245" s="209">
        <v>17</v>
      </c>
    </row>
    <row r="246" ht="13.5" spans="1:3">
      <c r="A246" s="208">
        <v>2130211</v>
      </c>
      <c r="B246" s="209" t="s">
        <v>268</v>
      </c>
      <c r="C246" s="209">
        <v>5</v>
      </c>
    </row>
    <row r="247" ht="13.5" spans="1:3">
      <c r="A247" s="208">
        <v>2130212</v>
      </c>
      <c r="B247" s="209" t="s">
        <v>269</v>
      </c>
      <c r="C247" s="209">
        <v>13</v>
      </c>
    </row>
    <row r="248" ht="13.5" spans="1:3">
      <c r="A248" s="208">
        <v>2130299</v>
      </c>
      <c r="B248" s="209" t="s">
        <v>270</v>
      </c>
      <c r="C248" s="209">
        <v>6</v>
      </c>
    </row>
    <row r="249" ht="13.5" spans="1:3">
      <c r="A249" s="208">
        <v>21303</v>
      </c>
      <c r="B249" s="209" t="s">
        <v>271</v>
      </c>
      <c r="C249" s="209">
        <v>2016</v>
      </c>
    </row>
    <row r="250" ht="13.5" spans="1:3">
      <c r="A250" s="208">
        <v>2130306</v>
      </c>
      <c r="B250" s="209" t="s">
        <v>272</v>
      </c>
      <c r="C250" s="209">
        <v>1410</v>
      </c>
    </row>
    <row r="251" ht="13.5" spans="1:3">
      <c r="A251" s="208">
        <v>2130314</v>
      </c>
      <c r="B251" s="209" t="s">
        <v>273</v>
      </c>
      <c r="C251" s="209">
        <v>22</v>
      </c>
    </row>
    <row r="252" ht="13.5" spans="1:3">
      <c r="A252" s="208">
        <v>2130335</v>
      </c>
      <c r="B252" s="209" t="s">
        <v>274</v>
      </c>
      <c r="C252" s="209">
        <v>50</v>
      </c>
    </row>
    <row r="253" ht="13.5" spans="1:3">
      <c r="A253" s="208">
        <v>2130399</v>
      </c>
      <c r="B253" s="209" t="s">
        <v>275</v>
      </c>
      <c r="C253" s="209">
        <v>534</v>
      </c>
    </row>
    <row r="254" ht="13.5" spans="1:3">
      <c r="A254" s="208">
        <v>21305</v>
      </c>
      <c r="B254" s="209" t="s">
        <v>276</v>
      </c>
      <c r="C254" s="209">
        <v>324</v>
      </c>
    </row>
    <row r="255" ht="13.5" spans="1:3">
      <c r="A255" s="208">
        <v>2130599</v>
      </c>
      <c r="B255" s="209" t="s">
        <v>277</v>
      </c>
      <c r="C255" s="209">
        <v>324</v>
      </c>
    </row>
    <row r="256" ht="13.5" spans="1:3">
      <c r="A256" s="208">
        <v>21307</v>
      </c>
      <c r="B256" s="209" t="s">
        <v>278</v>
      </c>
      <c r="C256" s="209">
        <v>2321</v>
      </c>
    </row>
    <row r="257" ht="13.5" spans="1:3">
      <c r="A257" s="208">
        <v>2130701</v>
      </c>
      <c r="B257" s="209" t="s">
        <v>279</v>
      </c>
      <c r="C257" s="209">
        <v>542</v>
      </c>
    </row>
    <row r="258" ht="13.5" spans="1:3">
      <c r="A258" s="208">
        <v>2130705</v>
      </c>
      <c r="B258" s="209" t="s">
        <v>280</v>
      </c>
      <c r="C258" s="209">
        <v>1717</v>
      </c>
    </row>
    <row r="259" ht="13.5" spans="1:3">
      <c r="A259" s="208">
        <v>2130799</v>
      </c>
      <c r="B259" s="209" t="s">
        <v>281</v>
      </c>
      <c r="C259" s="209">
        <v>62</v>
      </c>
    </row>
    <row r="260" ht="13.5" spans="1:3">
      <c r="A260" s="208">
        <v>21308</v>
      </c>
      <c r="B260" s="209" t="s">
        <v>282</v>
      </c>
      <c r="C260" s="209">
        <v>1017</v>
      </c>
    </row>
    <row r="261" ht="13.5" spans="1:3">
      <c r="A261" s="208">
        <v>2130803</v>
      </c>
      <c r="B261" s="209" t="s">
        <v>283</v>
      </c>
      <c r="C261" s="209">
        <v>1017</v>
      </c>
    </row>
    <row r="262" ht="13.5" spans="1:3">
      <c r="A262" s="206">
        <v>214</v>
      </c>
      <c r="B262" s="207" t="s">
        <v>50</v>
      </c>
      <c r="C262" s="207">
        <v>2774</v>
      </c>
    </row>
    <row r="263" ht="13.5" spans="1:3">
      <c r="A263" s="208">
        <v>21401</v>
      </c>
      <c r="B263" s="209" t="s">
        <v>284</v>
      </c>
      <c r="C263" s="209">
        <v>2712</v>
      </c>
    </row>
    <row r="264" ht="13.5" spans="1:3">
      <c r="A264" s="208">
        <v>2140101</v>
      </c>
      <c r="B264" s="209" t="s">
        <v>65</v>
      </c>
      <c r="C264" s="209">
        <v>342</v>
      </c>
    </row>
    <row r="265" ht="13.5" spans="1:3">
      <c r="A265" s="208">
        <v>2140106</v>
      </c>
      <c r="B265" s="209" t="s">
        <v>285</v>
      </c>
      <c r="C265" s="209">
        <v>1840</v>
      </c>
    </row>
    <row r="266" ht="13.5" spans="1:3">
      <c r="A266" s="208">
        <v>2140110</v>
      </c>
      <c r="B266" s="209" t="s">
        <v>286</v>
      </c>
      <c r="C266" s="209">
        <v>30</v>
      </c>
    </row>
    <row r="267" ht="13.5" spans="1:3">
      <c r="A267" s="208">
        <v>2140131</v>
      </c>
      <c r="B267" s="209" t="s">
        <v>287</v>
      </c>
      <c r="C267" s="209">
        <v>500</v>
      </c>
    </row>
    <row r="268" ht="13.5" spans="1:3">
      <c r="A268" s="208">
        <v>21499</v>
      </c>
      <c r="B268" s="209" t="s">
        <v>288</v>
      </c>
      <c r="C268" s="209">
        <v>62</v>
      </c>
    </row>
    <row r="269" ht="13.5" spans="1:3">
      <c r="A269" s="208">
        <v>2149901</v>
      </c>
      <c r="B269" s="209" t="s">
        <v>289</v>
      </c>
      <c r="C269" s="209">
        <v>62</v>
      </c>
    </row>
    <row r="270" ht="13.5" spans="1:3">
      <c r="A270" s="206">
        <v>215</v>
      </c>
      <c r="B270" s="207" t="s">
        <v>290</v>
      </c>
      <c r="C270" s="207">
        <v>10100</v>
      </c>
    </row>
    <row r="271" ht="13.5" spans="1:3">
      <c r="A271" s="208">
        <v>21508</v>
      </c>
      <c r="B271" s="209" t="s">
        <v>291</v>
      </c>
      <c r="C271" s="209">
        <v>10100</v>
      </c>
    </row>
    <row r="272" ht="13.5" spans="1:3">
      <c r="A272" s="208">
        <v>2150805</v>
      </c>
      <c r="B272" s="209" t="s">
        <v>292</v>
      </c>
      <c r="C272" s="209">
        <v>10100</v>
      </c>
    </row>
    <row r="273" ht="13.5" spans="1:3">
      <c r="A273" s="206">
        <v>216</v>
      </c>
      <c r="B273" s="207" t="s">
        <v>52</v>
      </c>
      <c r="C273" s="207">
        <v>20</v>
      </c>
    </row>
    <row r="274" ht="13.5" spans="1:3">
      <c r="A274" s="208">
        <v>21606</v>
      </c>
      <c r="B274" s="209" t="s">
        <v>293</v>
      </c>
      <c r="C274" s="209">
        <v>20</v>
      </c>
    </row>
    <row r="275" ht="13.5" spans="1:3">
      <c r="A275" s="208">
        <v>2160699</v>
      </c>
      <c r="B275" s="209" t="s">
        <v>294</v>
      </c>
      <c r="C275" s="209">
        <v>20</v>
      </c>
    </row>
    <row r="276" ht="13.5" spans="1:3">
      <c r="A276" s="206">
        <v>220</v>
      </c>
      <c r="B276" s="207" t="s">
        <v>53</v>
      </c>
      <c r="C276" s="207">
        <v>1065</v>
      </c>
    </row>
    <row r="277" ht="13.5" spans="1:3">
      <c r="A277" s="208">
        <v>22001</v>
      </c>
      <c r="B277" s="209" t="s">
        <v>295</v>
      </c>
      <c r="C277" s="209">
        <v>1015</v>
      </c>
    </row>
    <row r="278" ht="13.5" spans="1:3">
      <c r="A278" s="208">
        <v>2200101</v>
      </c>
      <c r="B278" s="209" t="s">
        <v>65</v>
      </c>
      <c r="C278" s="209">
        <v>713</v>
      </c>
    </row>
    <row r="279" ht="13.5" spans="1:3">
      <c r="A279" s="208">
        <v>2200106</v>
      </c>
      <c r="B279" s="209" t="s">
        <v>296</v>
      </c>
      <c r="C279" s="209">
        <v>271</v>
      </c>
    </row>
    <row r="280" ht="13.5" spans="1:3">
      <c r="A280" s="208">
        <v>2200120</v>
      </c>
      <c r="B280" s="209" t="s">
        <v>297</v>
      </c>
      <c r="C280" s="209">
        <v>31</v>
      </c>
    </row>
    <row r="281" ht="13.5" spans="1:3">
      <c r="A281" s="208">
        <v>22005</v>
      </c>
      <c r="B281" s="209" t="s">
        <v>298</v>
      </c>
      <c r="C281" s="209">
        <v>50</v>
      </c>
    </row>
    <row r="282" ht="13.5" spans="1:3">
      <c r="A282" s="208">
        <v>2200509</v>
      </c>
      <c r="B282" s="209" t="s">
        <v>299</v>
      </c>
      <c r="C282" s="209">
        <v>50</v>
      </c>
    </row>
    <row r="283" ht="13.5" spans="1:3">
      <c r="A283" s="206">
        <v>221</v>
      </c>
      <c r="B283" s="207" t="s">
        <v>54</v>
      </c>
      <c r="C283" s="207">
        <v>4077</v>
      </c>
    </row>
    <row r="284" ht="13.5" spans="1:3">
      <c r="A284" s="208">
        <v>22101</v>
      </c>
      <c r="B284" s="209" t="s">
        <v>300</v>
      </c>
      <c r="C284" s="209">
        <v>150</v>
      </c>
    </row>
    <row r="285" ht="13.5" spans="1:3">
      <c r="A285" s="208">
        <v>2210105</v>
      </c>
      <c r="B285" s="209" t="s">
        <v>301</v>
      </c>
      <c r="C285" s="209">
        <v>150</v>
      </c>
    </row>
    <row r="286" ht="13.5" spans="1:3">
      <c r="A286" s="208">
        <v>22102</v>
      </c>
      <c r="B286" s="209" t="s">
        <v>302</v>
      </c>
      <c r="C286" s="209">
        <v>3727</v>
      </c>
    </row>
    <row r="287" ht="13.5" spans="1:3">
      <c r="A287" s="208">
        <v>2210201</v>
      </c>
      <c r="B287" s="209" t="s">
        <v>303</v>
      </c>
      <c r="C287" s="209">
        <v>3727</v>
      </c>
    </row>
    <row r="288" ht="13.5" spans="1:3">
      <c r="A288" s="208">
        <v>22103</v>
      </c>
      <c r="B288" s="209" t="s">
        <v>304</v>
      </c>
      <c r="C288" s="209">
        <v>200</v>
      </c>
    </row>
    <row r="289" ht="13.5" spans="1:3">
      <c r="A289" s="208">
        <v>2210399</v>
      </c>
      <c r="B289" s="209" t="s">
        <v>305</v>
      </c>
      <c r="C289" s="209">
        <v>200</v>
      </c>
    </row>
    <row r="290" ht="13.5" spans="1:3">
      <c r="A290" s="206">
        <v>224</v>
      </c>
      <c r="B290" s="207" t="s">
        <v>55</v>
      </c>
      <c r="C290" s="207">
        <v>2073</v>
      </c>
    </row>
    <row r="291" ht="13.5" spans="1:3">
      <c r="A291" s="208">
        <v>22401</v>
      </c>
      <c r="B291" s="209" t="s">
        <v>306</v>
      </c>
      <c r="C291" s="209">
        <v>1733</v>
      </c>
    </row>
    <row r="292" ht="13.5" spans="1:3">
      <c r="A292" s="208">
        <v>2240101</v>
      </c>
      <c r="B292" s="209" t="s">
        <v>65</v>
      </c>
      <c r="C292" s="209">
        <v>444</v>
      </c>
    </row>
    <row r="293" ht="13.5" spans="1:3">
      <c r="A293" s="208">
        <v>2240104</v>
      </c>
      <c r="B293" s="209" t="s">
        <v>307</v>
      </c>
      <c r="C293" s="209">
        <v>679</v>
      </c>
    </row>
    <row r="294" ht="13.5" spans="1:3">
      <c r="A294" s="208">
        <v>2240106</v>
      </c>
      <c r="B294" s="209" t="s">
        <v>308</v>
      </c>
      <c r="C294" s="209">
        <v>341</v>
      </c>
    </row>
    <row r="295" ht="13.5" spans="1:3">
      <c r="A295" s="208">
        <v>2240109</v>
      </c>
      <c r="B295" s="209" t="s">
        <v>309</v>
      </c>
      <c r="C295" s="209">
        <v>218</v>
      </c>
    </row>
    <row r="296" ht="13.5" spans="1:3">
      <c r="A296" s="208">
        <v>2240199</v>
      </c>
      <c r="B296" s="209" t="s">
        <v>310</v>
      </c>
      <c r="C296" s="209">
        <v>51</v>
      </c>
    </row>
    <row r="297" ht="13.5" spans="1:3">
      <c r="A297" s="208">
        <v>22402</v>
      </c>
      <c r="B297" s="210" t="s">
        <v>311</v>
      </c>
      <c r="C297" s="209">
        <v>7</v>
      </c>
    </row>
    <row r="298" ht="13.5" spans="1:3">
      <c r="A298" s="208">
        <v>2240204</v>
      </c>
      <c r="B298" s="210" t="s">
        <v>312</v>
      </c>
      <c r="C298" s="209">
        <v>7</v>
      </c>
    </row>
    <row r="299" ht="13.5" spans="1:3">
      <c r="A299" s="208">
        <v>22407</v>
      </c>
      <c r="B299" s="210" t="s">
        <v>313</v>
      </c>
      <c r="C299" s="209">
        <v>9</v>
      </c>
    </row>
    <row r="300" ht="13.5" spans="1:3">
      <c r="A300" s="208">
        <v>2240703</v>
      </c>
      <c r="B300" s="210" t="s">
        <v>314</v>
      </c>
      <c r="C300" s="209">
        <v>9</v>
      </c>
    </row>
    <row r="301" ht="13.5" spans="1:3">
      <c r="A301" s="208">
        <v>22499</v>
      </c>
      <c r="B301" s="208" t="s">
        <v>315</v>
      </c>
      <c r="C301" s="211">
        <v>324</v>
      </c>
    </row>
    <row r="302" ht="13.5" spans="1:3">
      <c r="A302" s="208">
        <v>2249999</v>
      </c>
      <c r="B302" s="208" t="s">
        <v>316</v>
      </c>
      <c r="C302" s="211">
        <v>324</v>
      </c>
    </row>
    <row r="303" ht="13.5" spans="1:3">
      <c r="A303" s="206">
        <v>227</v>
      </c>
      <c r="B303" s="206" t="s">
        <v>56</v>
      </c>
      <c r="C303" s="212">
        <v>6464</v>
      </c>
    </row>
    <row r="304" ht="13.5" spans="1:3">
      <c r="A304" s="206">
        <v>229</v>
      </c>
      <c r="B304" s="206" t="s">
        <v>57</v>
      </c>
      <c r="C304" s="212">
        <v>4364</v>
      </c>
    </row>
    <row r="305" ht="13.5" spans="1:3">
      <c r="A305" s="208">
        <v>22902</v>
      </c>
      <c r="B305" s="208" t="s">
        <v>317</v>
      </c>
      <c r="C305" s="211">
        <v>4000</v>
      </c>
    </row>
    <row r="306" ht="13.5" spans="1:3">
      <c r="A306" s="208">
        <v>2290201</v>
      </c>
      <c r="B306" s="208" t="s">
        <v>318</v>
      </c>
      <c r="C306" s="211">
        <v>4000</v>
      </c>
    </row>
    <row r="307" ht="13.5" spans="1:3">
      <c r="A307" s="208">
        <v>22999</v>
      </c>
      <c r="B307" s="208" t="s">
        <v>319</v>
      </c>
      <c r="C307" s="212">
        <v>364</v>
      </c>
    </row>
    <row r="308" ht="13.5" spans="1:3">
      <c r="A308" s="208">
        <v>2299999</v>
      </c>
      <c r="B308" s="208" t="s">
        <v>320</v>
      </c>
      <c r="C308" s="211">
        <v>364</v>
      </c>
    </row>
    <row r="309" ht="13.5" spans="1:3">
      <c r="A309" s="206">
        <v>232</v>
      </c>
      <c r="B309" s="206" t="s">
        <v>58</v>
      </c>
      <c r="C309" s="212">
        <v>8306</v>
      </c>
    </row>
    <row r="310" ht="13.5" spans="1:3">
      <c r="A310" s="208">
        <v>23203</v>
      </c>
      <c r="B310" s="208" t="s">
        <v>321</v>
      </c>
      <c r="C310" s="211">
        <v>8306</v>
      </c>
    </row>
    <row r="311" ht="13.5" spans="1:3">
      <c r="A311" s="208">
        <v>2320301</v>
      </c>
      <c r="B311" s="208" t="s">
        <v>322</v>
      </c>
      <c r="C311" s="211">
        <v>8306</v>
      </c>
    </row>
    <row r="312" ht="13.5" spans="1:3">
      <c r="A312" s="206">
        <v>233</v>
      </c>
      <c r="B312" s="206" t="s">
        <v>59</v>
      </c>
      <c r="C312" s="212">
        <v>11</v>
      </c>
    </row>
    <row r="313" ht="13.5" spans="1:3">
      <c r="A313" s="208">
        <v>23303</v>
      </c>
      <c r="B313" s="208" t="s">
        <v>323</v>
      </c>
      <c r="C313" s="211">
        <v>11</v>
      </c>
    </row>
    <row r="314" ht="13.5" spans="1:3">
      <c r="A314" s="208">
        <v>2330301</v>
      </c>
      <c r="B314" s="208" t="s">
        <v>324</v>
      </c>
      <c r="C314" s="211">
        <v>11</v>
      </c>
    </row>
  </sheetData>
  <mergeCells count="5">
    <mergeCell ref="A2:C2"/>
    <mergeCell ref="A6:B6"/>
    <mergeCell ref="A4:A5"/>
    <mergeCell ref="B4:B5"/>
    <mergeCell ref="C4:C5"/>
  </mergeCells>
  <printOptions horizontalCentered="1"/>
  <pageMargins left="0.747916666666667" right="0.747916666666667" top="0.984027777777778" bottom="0.984027777777778" header="0.511805555555556" footer="0.511805555555556"/>
  <pageSetup paperSize="9" scale="95"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C62"/>
  <sheetViews>
    <sheetView workbookViewId="0">
      <selection activeCell="A2" sqref="A2:C2"/>
    </sheetView>
  </sheetViews>
  <sheetFormatPr defaultColWidth="9" defaultRowHeight="15.75" outlineLevelCol="2"/>
  <cols>
    <col min="1" max="1" width="10" style="41" customWidth="1"/>
    <col min="2" max="2" width="38.6666666666667" style="41" customWidth="1"/>
    <col min="3" max="3" width="17.2166666666667" style="42" customWidth="1"/>
    <col min="4" max="16384" width="9" style="41"/>
  </cols>
  <sheetData>
    <row r="1" ht="21" customHeight="1" spans="1:1">
      <c r="A1" s="39" t="s">
        <v>325</v>
      </c>
    </row>
    <row r="2" ht="31.5" customHeight="1" spans="1:3">
      <c r="A2" s="179" t="s">
        <v>326</v>
      </c>
      <c r="B2" s="179"/>
      <c r="C2" s="179"/>
    </row>
    <row r="3" s="39" customFormat="1" ht="24" customHeight="1" spans="1:3">
      <c r="A3" s="181"/>
      <c r="B3" s="182"/>
      <c r="C3" s="183" t="s">
        <v>2</v>
      </c>
    </row>
    <row r="4" s="40" customFormat="1" ht="19.5" customHeight="1" spans="1:3">
      <c r="A4" s="184" t="s">
        <v>35</v>
      </c>
      <c r="B4" s="184" t="s">
        <v>62</v>
      </c>
      <c r="C4" s="185" t="s">
        <v>4</v>
      </c>
    </row>
    <row r="5" ht="13.5" spans="1:3">
      <c r="A5" s="186">
        <v>501</v>
      </c>
      <c r="B5" s="187" t="s">
        <v>327</v>
      </c>
      <c r="C5" s="188">
        <v>20795</v>
      </c>
    </row>
    <row r="6" ht="13.5" spans="1:3">
      <c r="A6" s="189">
        <v>50101</v>
      </c>
      <c r="B6" s="190" t="s">
        <v>328</v>
      </c>
      <c r="C6" s="191">
        <v>10837</v>
      </c>
    </row>
    <row r="7" ht="13.5" spans="1:3">
      <c r="A7" s="189">
        <v>50102</v>
      </c>
      <c r="B7" s="190" t="s">
        <v>329</v>
      </c>
      <c r="C7" s="191">
        <v>3927</v>
      </c>
    </row>
    <row r="8" ht="13.5" spans="1:3">
      <c r="A8" s="189">
        <v>50103</v>
      </c>
      <c r="B8" s="190" t="s">
        <v>330</v>
      </c>
      <c r="C8" s="191">
        <v>638</v>
      </c>
    </row>
    <row r="9" ht="13.5" spans="1:3">
      <c r="A9" s="189">
        <v>50199</v>
      </c>
      <c r="B9" s="190" t="s">
        <v>331</v>
      </c>
      <c r="C9" s="191">
        <v>5393</v>
      </c>
    </row>
    <row r="10" ht="13.5" spans="1:3">
      <c r="A10" s="186">
        <v>502</v>
      </c>
      <c r="B10" s="187" t="s">
        <v>332</v>
      </c>
      <c r="C10" s="188">
        <v>30567</v>
      </c>
    </row>
    <row r="11" ht="13.5" spans="1:3">
      <c r="A11" s="189">
        <v>50201</v>
      </c>
      <c r="B11" s="190" t="s">
        <v>333</v>
      </c>
      <c r="C11" s="191">
        <v>7136</v>
      </c>
    </row>
    <row r="12" ht="13.5" spans="1:3">
      <c r="A12" s="189">
        <v>50202</v>
      </c>
      <c r="B12" s="190" t="s">
        <v>334</v>
      </c>
      <c r="C12" s="191">
        <v>61</v>
      </c>
    </row>
    <row r="13" ht="13.5" spans="1:3">
      <c r="A13" s="189">
        <v>50203</v>
      </c>
      <c r="B13" s="190" t="s">
        <v>335</v>
      </c>
      <c r="C13" s="191">
        <v>22</v>
      </c>
    </row>
    <row r="14" ht="13.5" spans="1:3">
      <c r="A14" s="189">
        <v>50204</v>
      </c>
      <c r="B14" s="190" t="s">
        <v>336</v>
      </c>
      <c r="C14" s="191">
        <v>608</v>
      </c>
    </row>
    <row r="15" ht="13.5" spans="1:3">
      <c r="A15" s="189">
        <v>50205</v>
      </c>
      <c r="B15" s="190" t="s">
        <v>337</v>
      </c>
      <c r="C15" s="191">
        <v>17915</v>
      </c>
    </row>
    <row r="16" ht="13.5" spans="1:3">
      <c r="A16" s="189">
        <v>50206</v>
      </c>
      <c r="B16" s="190" t="s">
        <v>338</v>
      </c>
      <c r="C16" s="191">
        <v>236</v>
      </c>
    </row>
    <row r="17" ht="13.5" spans="1:3">
      <c r="A17" s="189">
        <v>50207</v>
      </c>
      <c r="B17" s="190" t="s">
        <v>339</v>
      </c>
      <c r="C17" s="191">
        <v>30</v>
      </c>
    </row>
    <row r="18" ht="13.5" spans="1:3">
      <c r="A18" s="189">
        <v>50208</v>
      </c>
      <c r="B18" s="190" t="s">
        <v>340</v>
      </c>
      <c r="C18" s="191">
        <v>38</v>
      </c>
    </row>
    <row r="19" ht="13.5" spans="1:3">
      <c r="A19" s="189">
        <v>50209</v>
      </c>
      <c r="B19" s="190" t="s">
        <v>341</v>
      </c>
      <c r="C19" s="191">
        <v>1320</v>
      </c>
    </row>
    <row r="20" ht="13.5" spans="1:3">
      <c r="A20" s="189">
        <v>50299</v>
      </c>
      <c r="B20" s="190" t="s">
        <v>342</v>
      </c>
      <c r="C20" s="191">
        <v>3201</v>
      </c>
    </row>
    <row r="21" ht="13.5" spans="1:3">
      <c r="A21" s="186">
        <v>503</v>
      </c>
      <c r="B21" s="186" t="s">
        <v>343</v>
      </c>
      <c r="C21" s="188">
        <v>74708</v>
      </c>
    </row>
    <row r="22" ht="13.5" spans="1:3">
      <c r="A22" s="189">
        <v>50301</v>
      </c>
      <c r="B22" s="190" t="s">
        <v>344</v>
      </c>
      <c r="C22" s="192">
        <v>273</v>
      </c>
    </row>
    <row r="23" ht="13.5" spans="1:3">
      <c r="A23" s="189">
        <v>50302</v>
      </c>
      <c r="B23" s="190" t="s">
        <v>345</v>
      </c>
      <c r="C23" s="192">
        <v>72818</v>
      </c>
    </row>
    <row r="24" ht="13.5" spans="1:3">
      <c r="A24" s="189">
        <v>50306</v>
      </c>
      <c r="B24" s="190" t="s">
        <v>346</v>
      </c>
      <c r="C24" s="192">
        <v>239</v>
      </c>
    </row>
    <row r="25" ht="13.5" spans="1:3">
      <c r="A25" s="189">
        <v>50307</v>
      </c>
      <c r="B25" s="189" t="s">
        <v>347</v>
      </c>
      <c r="C25" s="191">
        <v>20</v>
      </c>
    </row>
    <row r="26" ht="13.5" spans="1:3">
      <c r="A26" s="189">
        <v>50399</v>
      </c>
      <c r="B26" s="190" t="s">
        <v>348</v>
      </c>
      <c r="C26" s="191">
        <v>1358</v>
      </c>
    </row>
    <row r="27" ht="13.5" spans="1:3">
      <c r="A27" s="186">
        <v>504</v>
      </c>
      <c r="B27" s="193" t="s">
        <v>349</v>
      </c>
      <c r="C27" s="188">
        <v>417</v>
      </c>
    </row>
    <row r="28" ht="13.5" spans="1:3">
      <c r="A28" s="189">
        <v>50401</v>
      </c>
      <c r="B28" s="189" t="s">
        <v>344</v>
      </c>
      <c r="C28" s="191">
        <v>214</v>
      </c>
    </row>
    <row r="29" ht="13.5" spans="1:3">
      <c r="A29" s="189">
        <v>50404</v>
      </c>
      <c r="B29" s="190" t="s">
        <v>346</v>
      </c>
      <c r="C29" s="191">
        <v>203</v>
      </c>
    </row>
    <row r="30" ht="13.5" spans="1:3">
      <c r="A30" s="194">
        <v>505</v>
      </c>
      <c r="B30" s="195" t="s">
        <v>350</v>
      </c>
      <c r="C30" s="188">
        <v>43540</v>
      </c>
    </row>
    <row r="31" ht="13.5" spans="1:3">
      <c r="A31" s="189">
        <v>50501</v>
      </c>
      <c r="B31" s="190" t="s">
        <v>351</v>
      </c>
      <c r="C31" s="191">
        <v>33909</v>
      </c>
    </row>
    <row r="32" ht="13.5" spans="1:3">
      <c r="A32" s="189">
        <v>50502</v>
      </c>
      <c r="B32" s="190" t="s">
        <v>352</v>
      </c>
      <c r="C32" s="191">
        <v>9631</v>
      </c>
    </row>
    <row r="33" ht="13.5" spans="1:3">
      <c r="A33" s="186">
        <v>506</v>
      </c>
      <c r="B33" s="193" t="s">
        <v>353</v>
      </c>
      <c r="C33" s="188">
        <v>81</v>
      </c>
    </row>
    <row r="34" ht="13.5" spans="1:3">
      <c r="A34" s="196">
        <v>50601</v>
      </c>
      <c r="B34" s="197" t="s">
        <v>354</v>
      </c>
      <c r="C34" s="191">
        <v>81</v>
      </c>
    </row>
    <row r="35" ht="13.5" spans="1:3">
      <c r="A35" s="186">
        <v>507</v>
      </c>
      <c r="B35" s="193" t="s">
        <v>355</v>
      </c>
      <c r="C35" s="188">
        <v>31069</v>
      </c>
    </row>
    <row r="36" ht="13.5" spans="1:3">
      <c r="A36" s="196">
        <v>50799</v>
      </c>
      <c r="B36" s="197" t="s">
        <v>356</v>
      </c>
      <c r="C36" s="191">
        <v>31069</v>
      </c>
    </row>
    <row r="37" ht="13.5" spans="1:3">
      <c r="A37" s="186">
        <v>509</v>
      </c>
      <c r="B37" s="193" t="s">
        <v>357</v>
      </c>
      <c r="C37" s="188">
        <v>18384</v>
      </c>
    </row>
    <row r="38" ht="13.5" spans="1:3">
      <c r="A38" s="189">
        <v>50901</v>
      </c>
      <c r="B38" s="190" t="s">
        <v>358</v>
      </c>
      <c r="C38" s="191">
        <v>5366</v>
      </c>
    </row>
    <row r="39" ht="13.5" spans="1:3">
      <c r="A39" s="189">
        <v>50902</v>
      </c>
      <c r="B39" s="190" t="s">
        <v>359</v>
      </c>
      <c r="C39" s="191">
        <v>42</v>
      </c>
    </row>
    <row r="40" ht="13.5" spans="1:3">
      <c r="A40" s="189">
        <v>50903</v>
      </c>
      <c r="B40" s="190" t="s">
        <v>360</v>
      </c>
      <c r="C40" s="191">
        <v>241</v>
      </c>
    </row>
    <row r="41" ht="13.5" spans="1:3">
      <c r="A41" s="189">
        <v>50905</v>
      </c>
      <c r="B41" s="190" t="s">
        <v>361</v>
      </c>
      <c r="C41" s="191">
        <v>2331</v>
      </c>
    </row>
    <row r="42" ht="13.5" spans="1:3">
      <c r="A42" s="196">
        <v>50999</v>
      </c>
      <c r="B42" s="197" t="s">
        <v>362</v>
      </c>
      <c r="C42" s="191">
        <v>10404</v>
      </c>
    </row>
    <row r="43" ht="13.5" spans="1:3">
      <c r="A43" s="186">
        <v>511</v>
      </c>
      <c r="B43" s="193" t="s">
        <v>363</v>
      </c>
      <c r="C43" s="188">
        <v>8317</v>
      </c>
    </row>
    <row r="44" ht="13.5" spans="1:3">
      <c r="A44" s="189">
        <v>51101</v>
      </c>
      <c r="B44" s="190" t="s">
        <v>364</v>
      </c>
      <c r="C44" s="191">
        <v>8317</v>
      </c>
    </row>
    <row r="45" ht="13.5" spans="1:3">
      <c r="A45" s="194">
        <v>514</v>
      </c>
      <c r="B45" s="195" t="s">
        <v>365</v>
      </c>
      <c r="C45" s="188">
        <v>10464</v>
      </c>
    </row>
    <row r="46" ht="13.5" spans="1:3">
      <c r="A46" s="189">
        <v>51401</v>
      </c>
      <c r="B46" s="190" t="s">
        <v>56</v>
      </c>
      <c r="C46" s="191">
        <v>6464</v>
      </c>
    </row>
    <row r="47" ht="13.5" spans="1:3">
      <c r="A47" s="189">
        <v>51402</v>
      </c>
      <c r="B47" s="190" t="s">
        <v>366</v>
      </c>
      <c r="C47" s="191">
        <v>4000</v>
      </c>
    </row>
    <row r="48" ht="13.5" spans="1:3">
      <c r="A48" s="198" t="s">
        <v>31</v>
      </c>
      <c r="B48" s="199"/>
      <c r="C48" s="188">
        <f>C5+C10+C21+C27+C30+C33+C35+C37+C43+C45</f>
        <v>238342</v>
      </c>
    </row>
    <row r="49" spans="3:3">
      <c r="C49" s="41"/>
    </row>
    <row r="50" spans="3:3">
      <c r="C50" s="41"/>
    </row>
    <row r="51" spans="3:3">
      <c r="C51" s="41"/>
    </row>
    <row r="52" spans="3:3">
      <c r="C52" s="41"/>
    </row>
    <row r="53" spans="3:3">
      <c r="C53" s="41"/>
    </row>
    <row r="54" spans="3:3">
      <c r="C54" s="41"/>
    </row>
    <row r="55" spans="3:3">
      <c r="C55" s="41"/>
    </row>
    <row r="56" spans="3:3">
      <c r="C56" s="41"/>
    </row>
    <row r="57" spans="3:3">
      <c r="C57" s="41"/>
    </row>
    <row r="58" spans="3:3">
      <c r="C58" s="41"/>
    </row>
    <row r="59" spans="3:3">
      <c r="C59" s="41"/>
    </row>
    <row r="60" spans="3:3">
      <c r="C60" s="41"/>
    </row>
    <row r="61" spans="3:3">
      <c r="C61" s="41"/>
    </row>
    <row r="62" spans="3:3">
      <c r="C62" s="41"/>
    </row>
  </sheetData>
  <mergeCells count="2">
    <mergeCell ref="A2:C2"/>
    <mergeCell ref="A48:B48"/>
  </mergeCells>
  <printOptions horizontalCentered="1"/>
  <pageMargins left="0.919444444444445" right="0.747916666666667" top="0.984027777777778" bottom="0.984027777777778" header="0.511805555555556" footer="0.511805555555556"/>
  <pageSetup paperSize="9"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D28"/>
  <sheetViews>
    <sheetView workbookViewId="0">
      <selection activeCell="D27" sqref="D27"/>
    </sheetView>
  </sheetViews>
  <sheetFormatPr defaultColWidth="7" defaultRowHeight="15" outlineLevelCol="3"/>
  <cols>
    <col min="1" max="4" width="20.8833333333333" style="17" customWidth="1"/>
    <col min="5" max="16384" width="7" style="19"/>
  </cols>
  <sheetData>
    <row r="1" ht="21.75" customHeight="1" spans="1:4">
      <c r="A1" s="20" t="s">
        <v>367</v>
      </c>
      <c r="B1" s="20"/>
      <c r="C1" s="20"/>
      <c r="D1" s="20"/>
    </row>
    <row r="2" ht="51.75" customHeight="1" spans="1:4">
      <c r="A2" s="21" t="s">
        <v>368</v>
      </c>
      <c r="B2" s="179"/>
      <c r="C2" s="179"/>
      <c r="D2" s="179"/>
    </row>
    <row r="3" ht="21.75" customHeight="1" spans="4:4">
      <c r="D3" s="180" t="s">
        <v>34</v>
      </c>
    </row>
    <row r="4" s="69" customFormat="1" ht="24.75" customHeight="1" spans="1:4">
      <c r="A4" s="73" t="s">
        <v>369</v>
      </c>
      <c r="B4" s="82" t="s">
        <v>370</v>
      </c>
      <c r="C4" s="82" t="s">
        <v>371</v>
      </c>
      <c r="D4" s="73" t="s">
        <v>372</v>
      </c>
    </row>
    <row r="5" ht="24.75" customHeight="1" spans="1:4">
      <c r="A5" s="76" t="s">
        <v>373</v>
      </c>
      <c r="B5" s="77"/>
      <c r="C5" s="77"/>
      <c r="D5" s="77"/>
    </row>
    <row r="6" ht="24.75" customHeight="1" spans="1:4">
      <c r="A6" s="76" t="s">
        <v>374</v>
      </c>
      <c r="B6" s="77"/>
      <c r="C6" s="77"/>
      <c r="D6" s="77"/>
    </row>
    <row r="7" ht="24.75" customHeight="1" spans="1:4">
      <c r="A7" s="76" t="s">
        <v>375</v>
      </c>
      <c r="B7" s="77"/>
      <c r="C7" s="77"/>
      <c r="D7" s="77"/>
    </row>
    <row r="8" ht="24.75" customHeight="1" spans="1:4">
      <c r="A8" s="76" t="s">
        <v>376</v>
      </c>
      <c r="B8" s="77"/>
      <c r="C8" s="77"/>
      <c r="D8" s="77"/>
    </row>
    <row r="9" ht="24.75" customHeight="1" spans="1:4">
      <c r="A9" s="76" t="s">
        <v>377</v>
      </c>
      <c r="B9" s="77"/>
      <c r="C9" s="77"/>
      <c r="D9" s="77"/>
    </row>
    <row r="10" ht="24.75" customHeight="1" spans="1:4">
      <c r="A10" s="76" t="s">
        <v>378</v>
      </c>
      <c r="B10" s="77"/>
      <c r="C10" s="77"/>
      <c r="D10" s="77"/>
    </row>
    <row r="11" ht="24.75" customHeight="1" spans="1:4">
      <c r="A11" s="76" t="s">
        <v>379</v>
      </c>
      <c r="B11" s="80"/>
      <c r="C11" s="80"/>
      <c r="D11" s="80"/>
    </row>
    <row r="12" ht="24.75" customHeight="1" spans="1:4">
      <c r="A12" s="82" t="s">
        <v>380</v>
      </c>
      <c r="B12" s="77"/>
      <c r="C12" s="77"/>
      <c r="D12" s="77"/>
    </row>
    <row r="13" ht="19.5" customHeight="1" spans="1:1">
      <c r="A13" s="84" t="s">
        <v>381</v>
      </c>
    </row>
    <row r="14" ht="19.5" customHeight="1"/>
    <row r="15" ht="19.5" customHeight="1"/>
    <row r="16" ht="19.5" customHeight="1"/>
    <row r="17" s="19" customFormat="1" ht="19.5" customHeight="1"/>
    <row r="18" s="19" customFormat="1" ht="19.5" customHeight="1"/>
    <row r="19" s="19" customFormat="1" ht="19.5" customHeight="1"/>
    <row r="20" s="19" customFormat="1" ht="19.5" customHeight="1"/>
    <row r="21" s="19" customFormat="1" ht="19.5" customHeight="1"/>
    <row r="22" s="19" customFormat="1" ht="19.5" customHeight="1"/>
    <row r="23" s="19" customFormat="1" ht="19.5" customHeight="1"/>
    <row r="24" s="19" customFormat="1" ht="19.5" customHeight="1"/>
    <row r="25" s="19" customFormat="1" ht="19.5" customHeight="1"/>
    <row r="26" s="19" customFormat="1" ht="19.5" customHeight="1"/>
    <row r="27" s="19" customFormat="1" ht="19.5" customHeight="1"/>
    <row r="28" s="19" customFormat="1" ht="19.5" customHeight="1"/>
  </sheetData>
  <mergeCells count="1">
    <mergeCell ref="A2:D2"/>
  </mergeCells>
  <printOptions horizontalCentered="1"/>
  <pageMargins left="0.747916666666667" right="0.747916666666667" top="0.984027777777778" bottom="0.984027777777778" header="0.511805555555556" footer="0.511805555555556"/>
  <pageSetup paperSize="9" scale="95"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4"/>
  </sheetPr>
  <dimension ref="A1:D25"/>
  <sheetViews>
    <sheetView workbookViewId="0">
      <selection activeCell="B10" sqref="B10"/>
    </sheetView>
  </sheetViews>
  <sheetFormatPr defaultColWidth="9" defaultRowHeight="15.75" outlineLevelCol="3"/>
  <cols>
    <col min="1" max="1" width="40.6666666666667" style="54" customWidth="1"/>
    <col min="2" max="2" width="27.8833333333333" style="54" customWidth="1"/>
    <col min="3" max="3" width="8" style="54" customWidth="1"/>
    <col min="4" max="4" width="7.88333333333333" style="54" customWidth="1"/>
    <col min="5" max="5" width="8.44166666666667" style="54" hidden="1" customWidth="1"/>
    <col min="6" max="6" width="7.88333333333333" style="54" hidden="1" customWidth="1"/>
    <col min="7" max="254" width="7.88333333333333" style="54" customWidth="1"/>
    <col min="255" max="255" width="35.775" style="54" customWidth="1"/>
    <col min="256" max="16384" width="9" style="54"/>
  </cols>
  <sheetData>
    <row r="1" ht="27" customHeight="1" spans="1:2">
      <c r="A1" s="55" t="s">
        <v>382</v>
      </c>
      <c r="B1" s="56"/>
    </row>
    <row r="2" ht="44.25" customHeight="1" spans="1:4">
      <c r="A2" s="21" t="s">
        <v>383</v>
      </c>
      <c r="B2" s="21"/>
      <c r="C2" s="173"/>
      <c r="D2" s="173"/>
    </row>
    <row r="3" s="50" customFormat="1" ht="18.75" customHeight="1" spans="1:2">
      <c r="A3" s="57"/>
      <c r="B3" s="174" t="s">
        <v>384</v>
      </c>
    </row>
    <row r="4" s="51" customFormat="1" ht="22.5" customHeight="1" spans="1:3">
      <c r="A4" s="59" t="s">
        <v>385</v>
      </c>
      <c r="B4" s="60" t="s">
        <v>4</v>
      </c>
      <c r="C4" s="61"/>
    </row>
    <row r="5" ht="14.25" spans="1:2">
      <c r="A5" s="175" t="s">
        <v>39</v>
      </c>
      <c r="B5" s="176"/>
    </row>
    <row r="6" ht="14.25" spans="1:2">
      <c r="A6" s="175" t="s">
        <v>40</v>
      </c>
      <c r="B6" s="177"/>
    </row>
    <row r="7" ht="14.25" spans="1:2">
      <c r="A7" s="175" t="s">
        <v>41</v>
      </c>
      <c r="B7" s="177"/>
    </row>
    <row r="8" ht="14.25" spans="1:2">
      <c r="A8" s="175" t="s">
        <v>42</v>
      </c>
      <c r="B8" s="177"/>
    </row>
    <row r="9" ht="14.25" spans="1:2">
      <c r="A9" s="175" t="s">
        <v>43</v>
      </c>
      <c r="B9" s="177"/>
    </row>
    <row r="10" ht="14.25" spans="1:2">
      <c r="A10" s="175" t="s">
        <v>44</v>
      </c>
      <c r="B10" s="177"/>
    </row>
    <row r="11" ht="14.25" spans="1:2">
      <c r="A11" s="175" t="s">
        <v>45</v>
      </c>
      <c r="B11" s="177"/>
    </row>
    <row r="12" ht="14.25" spans="1:2">
      <c r="A12" s="175" t="s">
        <v>46</v>
      </c>
      <c r="B12" s="177"/>
    </row>
    <row r="13" ht="14.25" spans="1:2">
      <c r="A13" s="175" t="s">
        <v>47</v>
      </c>
      <c r="B13" s="177"/>
    </row>
    <row r="14" ht="14.25" spans="1:2">
      <c r="A14" s="175" t="s">
        <v>48</v>
      </c>
      <c r="B14" s="177"/>
    </row>
    <row r="15" ht="14.25" spans="1:2">
      <c r="A15" s="175" t="s">
        <v>49</v>
      </c>
      <c r="B15" s="177"/>
    </row>
    <row r="16" ht="14.25" spans="1:2">
      <c r="A16" s="175" t="s">
        <v>50</v>
      </c>
      <c r="B16" s="177"/>
    </row>
    <row r="17" ht="14.25" spans="1:2">
      <c r="A17" s="175" t="s">
        <v>51</v>
      </c>
      <c r="B17" s="177"/>
    </row>
    <row r="18" ht="14.25" spans="1:2">
      <c r="A18" s="175" t="s">
        <v>53</v>
      </c>
      <c r="B18" s="177"/>
    </row>
    <row r="19" ht="14.25" spans="1:2">
      <c r="A19" s="175" t="s">
        <v>54</v>
      </c>
      <c r="B19" s="177"/>
    </row>
    <row r="20" ht="14.25" spans="1:2">
      <c r="A20" s="175" t="s">
        <v>55</v>
      </c>
      <c r="B20" s="177"/>
    </row>
    <row r="21" ht="14.25" spans="1:2">
      <c r="A21" s="175" t="s">
        <v>56</v>
      </c>
      <c r="B21" s="177"/>
    </row>
    <row r="22" ht="14.25" spans="1:2">
      <c r="A22" s="175" t="s">
        <v>57</v>
      </c>
      <c r="B22" s="177"/>
    </row>
    <row r="23" ht="14.25" spans="1:2">
      <c r="A23" s="175" t="s">
        <v>58</v>
      </c>
      <c r="B23" s="177"/>
    </row>
    <row r="24" ht="14.25" spans="1:2">
      <c r="A24" s="178" t="s">
        <v>31</v>
      </c>
      <c r="B24" s="177"/>
    </row>
    <row r="25" ht="14.25" spans="1:1">
      <c r="A25" s="68" t="s">
        <v>381</v>
      </c>
    </row>
  </sheetData>
  <mergeCells count="1">
    <mergeCell ref="A2:B2"/>
  </mergeCells>
  <printOptions horizontalCentered="1"/>
  <pageMargins left="0.786805555555556" right="0.747916666666667" top="1.18055555555556" bottom="0.984027777777778" header="0.511805555555556" footer="0.511805555555556"/>
  <pageSetup paperSize="9" firstPageNumber="4294963191" orientation="portrait" useFirstPageNumber="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B10"/>
  <sheetViews>
    <sheetView workbookViewId="0">
      <selection activeCell="A2" sqref="A2:B2"/>
    </sheetView>
  </sheetViews>
  <sheetFormatPr defaultColWidth="9" defaultRowHeight="15.75" outlineLevelCol="1"/>
  <cols>
    <col min="1" max="1" width="41.6666666666667" style="41" customWidth="1"/>
    <col min="2" max="2" width="23" style="42" customWidth="1"/>
    <col min="3" max="16384" width="9" style="41"/>
  </cols>
  <sheetData>
    <row r="1" ht="26.25" customHeight="1" spans="1:1">
      <c r="A1" s="39" t="s">
        <v>386</v>
      </c>
    </row>
    <row r="2" ht="48.75" customHeight="1" spans="1:2">
      <c r="A2" s="21" t="s">
        <v>387</v>
      </c>
      <c r="B2" s="21"/>
    </row>
    <row r="3" s="39" customFormat="1" ht="24" customHeight="1" spans="2:2">
      <c r="B3" s="43" t="s">
        <v>388</v>
      </c>
    </row>
    <row r="4" s="40" customFormat="1" ht="28.5" customHeight="1" spans="1:2">
      <c r="A4" s="130" t="s">
        <v>3</v>
      </c>
      <c r="B4" s="137" t="s">
        <v>389</v>
      </c>
    </row>
    <row r="5" s="129" customFormat="1" ht="28.5" customHeight="1" spans="1:2">
      <c r="A5" s="132" t="s">
        <v>390</v>
      </c>
      <c r="B5" s="169">
        <v>80000</v>
      </c>
    </row>
    <row r="6" s="129" customFormat="1" ht="28.5" customHeight="1" spans="1:2">
      <c r="A6" s="132" t="s">
        <v>391</v>
      </c>
      <c r="B6" s="169">
        <v>2400</v>
      </c>
    </row>
    <row r="7" s="129" customFormat="1" ht="28.5" customHeight="1" spans="1:2">
      <c r="A7" s="132" t="s">
        <v>392</v>
      </c>
      <c r="B7" s="169">
        <v>4000</v>
      </c>
    </row>
    <row r="8" s="129" customFormat="1" ht="28.5" customHeight="1" spans="1:2">
      <c r="A8" s="170" t="s">
        <v>393</v>
      </c>
      <c r="B8" s="169">
        <v>577</v>
      </c>
    </row>
    <row r="9" s="129" customFormat="1" ht="28.5" customHeight="1" spans="1:2">
      <c r="A9" s="132" t="s">
        <v>394</v>
      </c>
      <c r="B9" s="169">
        <v>1233</v>
      </c>
    </row>
    <row r="10" s="40" customFormat="1" ht="28.5" customHeight="1" spans="1:2">
      <c r="A10" s="171" t="s">
        <v>380</v>
      </c>
      <c r="B10" s="172">
        <f>SUM(B5:B9)</f>
        <v>88210</v>
      </c>
    </row>
  </sheetData>
  <mergeCells count="1">
    <mergeCell ref="A2:B2"/>
  </mergeCells>
  <printOptions horizontalCentered="1"/>
  <pageMargins left="0.904166666666667" right="0.747916666666667" top="0.984027777777778" bottom="0.984027777777778" header="0.511805555555556" footer="0.511805555555556"/>
  <pageSetup paperSize="9"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B32"/>
  <sheetViews>
    <sheetView workbookViewId="0">
      <selection activeCell="A2" sqref="A2:B2"/>
    </sheetView>
  </sheetViews>
  <sheetFormatPr defaultColWidth="7" defaultRowHeight="15" outlineLevelCol="1"/>
  <cols>
    <col min="1" max="1" width="35.1083333333333" style="17" customWidth="1"/>
    <col min="2" max="2" width="29.6666666666667" style="18" customWidth="1"/>
    <col min="3" max="16384" width="7" style="19"/>
  </cols>
  <sheetData>
    <row r="1" ht="29.25" customHeight="1" spans="1:1">
      <c r="A1" s="20" t="s">
        <v>395</v>
      </c>
    </row>
    <row r="2" ht="47.25" customHeight="1" spans="1:2">
      <c r="A2" s="21" t="s">
        <v>396</v>
      </c>
      <c r="B2" s="21"/>
    </row>
    <row r="3" s="16" customFormat="1" ht="21.75" customHeight="1" spans="1:2">
      <c r="A3" s="17"/>
      <c r="B3" s="22" t="s">
        <v>388</v>
      </c>
    </row>
    <row r="4" s="16" customFormat="1" ht="26.25" customHeight="1" spans="1:2">
      <c r="A4" s="73" t="s">
        <v>3</v>
      </c>
      <c r="B4" s="94" t="s">
        <v>389</v>
      </c>
    </row>
    <row r="5" s="17" customFormat="1" ht="26.25" customHeight="1" spans="1:2">
      <c r="A5" s="116" t="s">
        <v>397</v>
      </c>
      <c r="B5" s="165">
        <f>SUM(B6:B11)</f>
        <v>87633</v>
      </c>
    </row>
    <row r="6" s="16" customFormat="1" ht="26.25" customHeight="1" spans="1:2">
      <c r="A6" s="122" t="s">
        <v>398</v>
      </c>
      <c r="B6" s="166">
        <v>64767</v>
      </c>
    </row>
    <row r="7" s="16" customFormat="1" ht="26.25" customHeight="1" spans="1:2">
      <c r="A7" s="122" t="s">
        <v>399</v>
      </c>
      <c r="B7" s="166">
        <v>62</v>
      </c>
    </row>
    <row r="8" s="16" customFormat="1" ht="26.25" customHeight="1" spans="1:2">
      <c r="A8" s="122" t="s">
        <v>400</v>
      </c>
      <c r="B8" s="166">
        <v>2000</v>
      </c>
    </row>
    <row r="9" s="16" customFormat="1" ht="26.25" customHeight="1" spans="1:2">
      <c r="A9" s="122" t="s">
        <v>401</v>
      </c>
      <c r="B9" s="166">
        <v>20700</v>
      </c>
    </row>
    <row r="10" s="16" customFormat="1" ht="26.25" customHeight="1" spans="1:2">
      <c r="A10" s="122" t="s">
        <v>402</v>
      </c>
      <c r="B10" s="166">
        <v>92</v>
      </c>
    </row>
    <row r="11" s="16" customFormat="1" ht="26.25" customHeight="1" spans="1:2">
      <c r="A11" s="122" t="s">
        <v>403</v>
      </c>
      <c r="B11" s="166">
        <v>12</v>
      </c>
    </row>
    <row r="12" s="16" customFormat="1" ht="26.25" customHeight="1" spans="1:2">
      <c r="A12" s="116" t="s">
        <v>404</v>
      </c>
      <c r="B12" s="165">
        <f>SUM(B13+B14)</f>
        <v>577</v>
      </c>
    </row>
    <row r="13" s="16" customFormat="1" ht="26.25" customHeight="1" spans="1:2">
      <c r="A13" s="122" t="s">
        <v>405</v>
      </c>
      <c r="B13" s="166">
        <v>553</v>
      </c>
    </row>
    <row r="14" s="16" customFormat="1" ht="26.25" customHeight="1" spans="1:2">
      <c r="A14" s="122" t="s">
        <v>406</v>
      </c>
      <c r="B14" s="166">
        <v>24</v>
      </c>
    </row>
    <row r="15" s="16" customFormat="1" ht="26.25" customHeight="1" spans="1:2">
      <c r="A15" s="116" t="s">
        <v>407</v>
      </c>
      <c r="B15" s="166"/>
    </row>
    <row r="16" s="16" customFormat="1" ht="26.25" customHeight="1" spans="1:2">
      <c r="A16" s="123" t="s">
        <v>31</v>
      </c>
      <c r="B16" s="167">
        <f>B5+B12+B15</f>
        <v>88210</v>
      </c>
    </row>
    <row r="17" ht="19.5" customHeight="1" spans="1:2">
      <c r="A17" s="168"/>
      <c r="B17" s="168"/>
    </row>
    <row r="18" ht="19.5" customHeight="1"/>
    <row r="19" ht="19.5" customHeight="1"/>
    <row r="20" ht="19.5" customHeight="1"/>
    <row r="21" ht="19.5" customHeight="1"/>
    <row r="22" ht="19.5" customHeight="1"/>
    <row r="23" ht="19.5" customHeight="1"/>
    <row r="24" ht="19.5" customHeight="1"/>
    <row r="25" ht="19.5" customHeight="1"/>
    <row r="26" ht="19.5" customHeight="1"/>
    <row r="27" ht="19.5" customHeight="1"/>
    <row r="28" ht="19.5" customHeight="1"/>
    <row r="29" ht="19.5" customHeight="1"/>
    <row r="30" ht="19.5" customHeight="1"/>
    <row r="31" ht="19.5" customHeight="1"/>
    <row r="32" ht="19.5" customHeight="1"/>
  </sheetData>
  <mergeCells count="2">
    <mergeCell ref="A2:B2"/>
    <mergeCell ref="A17:B17"/>
  </mergeCells>
  <printOptions horizontalCentered="1"/>
  <pageMargins left="0.707638888888889" right="0.707638888888889" top="0.747916666666667" bottom="0.747916666666667" header="0.313888888888889" footer="0.313888888888889"/>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5"/>
  </sheetPr>
  <dimension ref="A1:C37"/>
  <sheetViews>
    <sheetView workbookViewId="0">
      <selection activeCell="A2" sqref="A2:C2"/>
    </sheetView>
  </sheetViews>
  <sheetFormatPr defaultColWidth="9" defaultRowHeight="15" outlineLevelCol="2"/>
  <cols>
    <col min="1" max="1" width="14.3333333333333" style="17" customWidth="1"/>
    <col min="2" max="2" width="46.6666666666667" style="16" customWidth="1"/>
    <col min="3" max="3" width="13" style="18" customWidth="1"/>
    <col min="4" max="16384" width="9" style="19"/>
  </cols>
  <sheetData>
    <row r="1" ht="20.25" customHeight="1" spans="1:1">
      <c r="A1" s="20" t="s">
        <v>408</v>
      </c>
    </row>
    <row r="2" ht="49.5" customHeight="1" spans="1:3">
      <c r="A2" s="21" t="s">
        <v>409</v>
      </c>
      <c r="B2" s="21"/>
      <c r="C2" s="21"/>
    </row>
    <row r="3" s="16" customFormat="1" spans="1:3">
      <c r="A3" s="17"/>
      <c r="C3" s="144" t="s">
        <v>388</v>
      </c>
    </row>
    <row r="4" s="143" customFormat="1" ht="24.75" customHeight="1" spans="1:3">
      <c r="A4" s="145" t="s">
        <v>35</v>
      </c>
      <c r="B4" s="146" t="s">
        <v>62</v>
      </c>
      <c r="C4" s="147" t="s">
        <v>4</v>
      </c>
    </row>
    <row r="5" ht="13.5" spans="1:3">
      <c r="A5" s="148" t="s">
        <v>31</v>
      </c>
      <c r="B5" s="149"/>
      <c r="C5" s="150">
        <f>C6+C20+C24+C28+C31+C35</f>
        <v>88210</v>
      </c>
    </row>
    <row r="6" ht="13.5" spans="1:3">
      <c r="A6" s="151">
        <v>212</v>
      </c>
      <c r="B6" s="152" t="s">
        <v>48</v>
      </c>
      <c r="C6" s="153">
        <v>64767</v>
      </c>
    </row>
    <row r="7" ht="13.5" spans="1:3">
      <c r="A7" s="154">
        <v>21208</v>
      </c>
      <c r="B7" s="155" t="s">
        <v>410</v>
      </c>
      <c r="C7" s="156">
        <v>57347</v>
      </c>
    </row>
    <row r="8" ht="13.5" spans="1:3">
      <c r="A8" s="154">
        <v>2120801</v>
      </c>
      <c r="B8" s="155" t="s">
        <v>411</v>
      </c>
      <c r="C8" s="156">
        <v>2169</v>
      </c>
    </row>
    <row r="9" ht="13.5" spans="1:3">
      <c r="A9" s="154">
        <v>2120802</v>
      </c>
      <c r="B9" s="155" t="s">
        <v>412</v>
      </c>
      <c r="C9" s="156">
        <v>29474</v>
      </c>
    </row>
    <row r="10" ht="13.5" spans="1:3">
      <c r="A10" s="154">
        <v>2120803</v>
      </c>
      <c r="B10" s="155" t="s">
        <v>413</v>
      </c>
      <c r="C10" s="156">
        <v>24539</v>
      </c>
    </row>
    <row r="11" ht="13.5" spans="1:3">
      <c r="A11" s="154">
        <v>2120804</v>
      </c>
      <c r="B11" s="155" t="s">
        <v>414</v>
      </c>
      <c r="C11" s="156">
        <v>570</v>
      </c>
    </row>
    <row r="12" ht="13.5" spans="1:3">
      <c r="A12" s="154">
        <v>2120814</v>
      </c>
      <c r="B12" s="155" t="s">
        <v>415</v>
      </c>
      <c r="C12" s="156">
        <v>69</v>
      </c>
    </row>
    <row r="13" ht="13.5" spans="1:3">
      <c r="A13" s="154">
        <v>2120899</v>
      </c>
      <c r="B13" s="155" t="s">
        <v>416</v>
      </c>
      <c r="C13" s="156">
        <v>526</v>
      </c>
    </row>
    <row r="14" ht="13.5" spans="1:3">
      <c r="A14" s="154">
        <v>21213</v>
      </c>
      <c r="B14" s="155" t="s">
        <v>417</v>
      </c>
      <c r="C14" s="156">
        <v>2400</v>
      </c>
    </row>
    <row r="15" ht="13.5" spans="1:3">
      <c r="A15" s="154">
        <v>2121301</v>
      </c>
      <c r="B15" s="155" t="s">
        <v>418</v>
      </c>
      <c r="C15" s="156">
        <v>2400</v>
      </c>
    </row>
    <row r="16" ht="13.5" spans="1:3">
      <c r="A16" s="154">
        <v>21214</v>
      </c>
      <c r="B16" s="155" t="s">
        <v>419</v>
      </c>
      <c r="C16" s="156">
        <v>4000</v>
      </c>
    </row>
    <row r="17" ht="13.5" spans="1:3">
      <c r="A17" s="154">
        <v>2121401</v>
      </c>
      <c r="B17" s="155" t="s">
        <v>420</v>
      </c>
      <c r="C17" s="156">
        <v>4000</v>
      </c>
    </row>
    <row r="18" ht="13.5" spans="1:3">
      <c r="A18" s="154">
        <v>21298</v>
      </c>
      <c r="B18" s="155" t="s">
        <v>421</v>
      </c>
      <c r="C18" s="156">
        <v>1020</v>
      </c>
    </row>
    <row r="19" ht="13.5" spans="1:3">
      <c r="A19" s="154">
        <v>2129899</v>
      </c>
      <c r="B19" s="155" t="s">
        <v>422</v>
      </c>
      <c r="C19" s="156">
        <v>1020</v>
      </c>
    </row>
    <row r="20" ht="13.5" spans="1:3">
      <c r="A20" s="151">
        <v>213</v>
      </c>
      <c r="B20" s="152" t="s">
        <v>49</v>
      </c>
      <c r="C20" s="153">
        <v>615</v>
      </c>
    </row>
    <row r="21" ht="13.5" spans="1:3">
      <c r="A21" s="154">
        <v>21372</v>
      </c>
      <c r="B21" s="155" t="s">
        <v>423</v>
      </c>
      <c r="C21" s="156">
        <v>615</v>
      </c>
    </row>
    <row r="22" ht="13.5" spans="1:3">
      <c r="A22" s="154">
        <v>2137201</v>
      </c>
      <c r="B22" s="154" t="s">
        <v>424</v>
      </c>
      <c r="C22" s="156">
        <v>224</v>
      </c>
    </row>
    <row r="23" ht="13.5" spans="1:3">
      <c r="A23" s="154">
        <v>2137202</v>
      </c>
      <c r="B23" s="154" t="s">
        <v>425</v>
      </c>
      <c r="C23" s="156">
        <v>391</v>
      </c>
    </row>
    <row r="24" ht="13.5" spans="1:3">
      <c r="A24" s="151">
        <v>229</v>
      </c>
      <c r="B24" s="151" t="s">
        <v>57</v>
      </c>
      <c r="C24" s="153">
        <v>36</v>
      </c>
    </row>
    <row r="25" ht="13.5" spans="1:3">
      <c r="A25" s="157" t="s">
        <v>426</v>
      </c>
      <c r="B25" s="158" t="s">
        <v>427</v>
      </c>
      <c r="C25" s="156">
        <v>36</v>
      </c>
    </row>
    <row r="26" ht="13.5" spans="1:3">
      <c r="A26" s="159">
        <v>2296002</v>
      </c>
      <c r="B26" s="160" t="s">
        <v>428</v>
      </c>
      <c r="C26" s="156">
        <v>31</v>
      </c>
    </row>
    <row r="27" ht="13.5" spans="1:3">
      <c r="A27" s="159">
        <v>2296006</v>
      </c>
      <c r="B27" s="160" t="s">
        <v>429</v>
      </c>
      <c r="C27" s="156">
        <v>5</v>
      </c>
    </row>
    <row r="28" ht="13.5" spans="1:3">
      <c r="A28" s="161">
        <v>231</v>
      </c>
      <c r="B28" s="162" t="s">
        <v>430</v>
      </c>
      <c r="C28" s="153">
        <v>2000</v>
      </c>
    </row>
    <row r="29" ht="13.5" spans="1:3">
      <c r="A29" s="159">
        <v>23104</v>
      </c>
      <c r="B29" s="160" t="s">
        <v>431</v>
      </c>
      <c r="C29" s="156">
        <v>2000</v>
      </c>
    </row>
    <row r="30" ht="13.5" spans="1:3">
      <c r="A30" s="159">
        <v>2310433</v>
      </c>
      <c r="B30" s="160" t="s">
        <v>432</v>
      </c>
      <c r="C30" s="156">
        <v>2000</v>
      </c>
    </row>
    <row r="31" ht="13.5" spans="1:3">
      <c r="A31" s="161">
        <v>232</v>
      </c>
      <c r="B31" s="162" t="s">
        <v>58</v>
      </c>
      <c r="C31" s="153">
        <v>20700</v>
      </c>
    </row>
    <row r="32" ht="13.5" spans="1:3">
      <c r="A32" s="159" t="s">
        <v>433</v>
      </c>
      <c r="B32" s="158" t="s">
        <v>434</v>
      </c>
      <c r="C32" s="156">
        <v>7900</v>
      </c>
    </row>
    <row r="33" ht="13.5" spans="1:3">
      <c r="A33" s="159">
        <v>2320433</v>
      </c>
      <c r="B33" s="158" t="s">
        <v>435</v>
      </c>
      <c r="C33" s="156">
        <v>7900</v>
      </c>
    </row>
    <row r="34" ht="13.5" spans="1:3">
      <c r="A34" s="159">
        <v>2320498</v>
      </c>
      <c r="B34" s="160" t="s">
        <v>436</v>
      </c>
      <c r="C34" s="156">
        <v>12800</v>
      </c>
    </row>
    <row r="35" ht="13.5" spans="1:3">
      <c r="A35" s="161">
        <v>233</v>
      </c>
      <c r="B35" s="162" t="s">
        <v>59</v>
      </c>
      <c r="C35" s="153">
        <v>92</v>
      </c>
    </row>
    <row r="36" ht="13.5" spans="1:3">
      <c r="A36" s="159">
        <v>23304</v>
      </c>
      <c r="B36" s="159" t="s">
        <v>437</v>
      </c>
      <c r="C36" s="163">
        <v>92</v>
      </c>
    </row>
    <row r="37" ht="13.5" spans="1:3">
      <c r="A37" s="159">
        <v>2330498</v>
      </c>
      <c r="B37" s="159" t="s">
        <v>438</v>
      </c>
      <c r="C37" s="164">
        <v>92</v>
      </c>
    </row>
  </sheetData>
  <mergeCells count="2">
    <mergeCell ref="A2:C2"/>
    <mergeCell ref="A5:B5"/>
  </mergeCells>
  <printOptions horizontalCentered="1"/>
  <pageMargins left="0.747916666666667" right="0.747916666666667" top="0.984027777777778" bottom="0.984027777777778" header="0.511805555555556" footer="0.511805555555556"/>
  <pageSetup paperSize="9" scale="95"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19</vt:i4>
      </vt:variant>
    </vt:vector>
  </HeadingPairs>
  <TitlesOfParts>
    <vt:vector size="19" baseType="lpstr">
      <vt:lpstr>附表1-1</vt:lpstr>
      <vt:lpstr>附表1-2</vt:lpstr>
      <vt:lpstr>附表1-3</vt:lpstr>
      <vt:lpstr>附表1-4</vt:lpstr>
      <vt:lpstr>附表1-5</vt:lpstr>
      <vt:lpstr>附表1-6</vt:lpstr>
      <vt:lpstr>附表1-7</vt:lpstr>
      <vt:lpstr>附表1-8</vt:lpstr>
      <vt:lpstr>附表1-9</vt:lpstr>
      <vt:lpstr>附表1-10</vt:lpstr>
      <vt:lpstr>附表1-11</vt:lpstr>
      <vt:lpstr>附表1-12</vt:lpstr>
      <vt:lpstr>附表1-13</vt:lpstr>
      <vt:lpstr>附表1-14</vt:lpstr>
      <vt:lpstr>附表1-15</vt:lpstr>
      <vt:lpstr>附表1-16</vt:lpstr>
      <vt:lpstr>附表1-17</vt:lpstr>
      <vt:lpstr>附表1-18</vt:lpstr>
      <vt:lpstr>附表1-19</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2006-09-16T00:00:00Z</dcterms:created>
  <dcterms:modified xsi:type="dcterms:W3CDTF">2025-02-11T07:10:31Z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517F658AF84041AA98E6AA6E1F8DD533</vt:lpwstr>
  </property>
</Properties>
</file>